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1 мужские" sheetId="1" r:id="rId1"/>
    <sheet name="2 мужские" sheetId="2" r:id="rId2"/>
    <sheet name="1 смешанные" sheetId="3" r:id="rId3"/>
    <sheet name="2 смешанные" sheetId="4" r:id="rId4"/>
    <sheet name="1 каяки" sheetId="5" r:id="rId5"/>
    <sheet name="2 каяки" sheetId="6" r:id="rId6"/>
    <sheet name="сводный2009" sheetId="7" r:id="rId7"/>
  </sheets>
  <definedNames/>
  <calcPr fullCalcOnLoad="1"/>
</workbook>
</file>

<file path=xl/sharedStrings.xml><?xml version="1.0" encoding="utf-8"?>
<sst xmlns="http://schemas.openxmlformats.org/spreadsheetml/2006/main" count="196" uniqueCount="69">
  <si>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</si>
  <si>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</si>
  <si>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</si>
  <si>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</si>
  <si>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</si>
  <si>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</si>
  <si>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</si>
  <si>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</si>
  <si>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</si>
  <si>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мужские экипажи</t>
  </si>
  <si>
    <t>2 гонка мужские экипажи</t>
  </si>
  <si>
    <t>1 гонка смешанные экипажи</t>
  </si>
  <si>
    <t>2 гонка смешанные экипажи</t>
  </si>
  <si>
    <t>1 гонка каяки</t>
  </si>
  <si>
    <t>2 гонка каяки</t>
  </si>
  <si>
    <t>Сводный протокол</t>
  </si>
  <si>
    <t>Команда</t>
  </si>
  <si>
    <t>1 попытка</t>
  </si>
  <si>
    <t>2 попытка</t>
  </si>
  <si>
    <t>№ П.П</t>
  </si>
  <si>
    <t>Сумма мест</t>
  </si>
  <si>
    <t>Место ТВТ</t>
  </si>
  <si>
    <t>Эстафета</t>
  </si>
  <si>
    <t>Личники</t>
  </si>
  <si>
    <t>место</t>
  </si>
  <si>
    <t>б</t>
  </si>
  <si>
    <t>Ориент</t>
  </si>
  <si>
    <t>время еа финише</t>
  </si>
  <si>
    <t>штрафные баллы</t>
  </si>
  <si>
    <t>Планета</t>
  </si>
  <si>
    <t>Каяк 1</t>
  </si>
  <si>
    <t>Каяк 2</t>
  </si>
  <si>
    <t>Мужской  экипаж</t>
  </si>
  <si>
    <t>Смешанный экипаж</t>
  </si>
  <si>
    <t>Орлов М. Елизаров А.</t>
  </si>
  <si>
    <t>Скобин Паша, Скобина Таня</t>
  </si>
  <si>
    <t>Слепнев Даниил</t>
  </si>
  <si>
    <t>Свешников Антон</t>
  </si>
  <si>
    <t>Соболев Виктор) Воробьев Сергей</t>
  </si>
  <si>
    <t>Соболев Виктор</t>
  </si>
  <si>
    <t>Кондратьев Дмитрий</t>
  </si>
  <si>
    <t>Кондратьев Дмитрий(Орлов Алексей</t>
  </si>
  <si>
    <t>Шаров Анатолий</t>
  </si>
  <si>
    <t>Орлов Алексей</t>
  </si>
  <si>
    <t>Шепелев Александр, Белякова Евгения</t>
  </si>
  <si>
    <t>Кротенков Андрей, Белякова  Женя</t>
  </si>
  <si>
    <t>Пролетарка</t>
  </si>
  <si>
    <t>Белоусов Сергей</t>
  </si>
  <si>
    <t>Шавлаков Владимир</t>
  </si>
  <si>
    <t>Петров Павел</t>
  </si>
  <si>
    <t>Орлов Василий</t>
  </si>
  <si>
    <t>Конюхов Игорь</t>
  </si>
  <si>
    <t>Орлов Михаил</t>
  </si>
  <si>
    <t>Елизаров Андрей</t>
  </si>
  <si>
    <t>Волков Игорь</t>
  </si>
  <si>
    <t>Смолов Роман</t>
  </si>
  <si>
    <t>Алешукин Алексей</t>
  </si>
  <si>
    <t>Кузнецов Александр</t>
  </si>
  <si>
    <t>Поляков Юрий</t>
  </si>
  <si>
    <t>Кротенков Андрей</t>
  </si>
  <si>
    <t>Белякова Евгения</t>
  </si>
  <si>
    <t>Павлов Борис</t>
  </si>
  <si>
    <t>Свешников Антон, Петров Павел</t>
  </si>
  <si>
    <t>Хижняк Александр,Слепнев Даниил</t>
  </si>
  <si>
    <t>Шепелев Александр, Хижняк Александр</t>
  </si>
  <si>
    <t>Кадочников Алексей</t>
  </si>
  <si>
    <t>Шаровы Анатолий, Шарова Татьяна</t>
  </si>
  <si>
    <t xml:space="preserve"> ---</t>
  </si>
  <si>
    <t>лучшая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</si>
</sst>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4" sqref="A1:IV16384"/>
    </sheetView>
  </sheetViews>
  <sheetFormatPr defaultColWidth="9.140625" defaultRowHeight="12.75"/>
  <cols>
    <col min="1" max="1" width="4.57421875" style="2" customWidth="1"/>
    <col min="2" max="2" width="28.421875" style="2" customWidth="1"/>
    <col min="3" max="3" width="11.8515625" style="2" customWidth="1"/>
    <col min="4" max="4" width="7.8515625" style="2" customWidth="1"/>
    <col min="5" max="5" width="5.28125" style="2" customWidth="1"/>
    <col min="6" max="18" width="3.140625" style="2" customWidth="1"/>
    <col min="19" max="20" width="3.7109375" style="2" customWidth="1"/>
    <col min="21" max="21" width="3.421875" style="2" customWidth="1"/>
    <col min="22" max="22" width="5.28125" style="2" hidden="1" customWidth="1"/>
    <col min="23" max="23" width="7.28125" style="2" customWidth="1"/>
    <col min="24" max="24" width="10.8515625" style="2" customWidth="1"/>
    <col min="25" max="25" width="6.421875" style="2" customWidth="1"/>
    <col min="26" max="26" width="8.421875" style="2" customWidth="1"/>
    <col min="27" max="16384" width="8.8515625" style="2" customWidth="1"/>
  </cols>
  <sheetData>
    <row r="1" ht="20.25">
      <c r="E1" s="14" t="s">
        <v>9</v>
      </c>
    </row>
    <row r="2" spans="1:27" s="16" customFormat="1" ht="89.25" customHeight="1">
      <c r="A2" s="15" t="s">
        <v>8</v>
      </c>
      <c r="B2" s="15" t="s">
        <v>0</v>
      </c>
      <c r="C2" s="15"/>
      <c r="D2" s="15" t="s">
        <v>1</v>
      </c>
      <c r="E2" s="15" t="s">
        <v>2</v>
      </c>
      <c r="F2" s="15">
        <v>1</v>
      </c>
      <c r="G2" s="15">
        <v>2</v>
      </c>
      <c r="H2" s="15">
        <v>3</v>
      </c>
      <c r="I2" s="15">
        <v>4</v>
      </c>
      <c r="J2" s="15">
        <v>5</v>
      </c>
      <c r="K2" s="15">
        <v>6</v>
      </c>
      <c r="L2" s="15">
        <v>7</v>
      </c>
      <c r="M2" s="15">
        <v>8</v>
      </c>
      <c r="N2" s="15">
        <v>9</v>
      </c>
      <c r="O2" s="15">
        <v>10</v>
      </c>
      <c r="P2" s="15">
        <v>11</v>
      </c>
      <c r="Q2" s="15">
        <v>12</v>
      </c>
      <c r="R2" s="15">
        <v>14</v>
      </c>
      <c r="S2" s="15">
        <v>15</v>
      </c>
      <c r="T2" s="15">
        <v>16</v>
      </c>
      <c r="U2" s="15">
        <v>17</v>
      </c>
      <c r="V2" s="15">
        <v>18</v>
      </c>
      <c r="W2" s="15" t="s">
        <v>3</v>
      </c>
      <c r="X2" s="15" t="s">
        <v>4</v>
      </c>
      <c r="Y2" s="15" t="s">
        <v>5</v>
      </c>
      <c r="Z2" s="15" t="s">
        <v>6</v>
      </c>
      <c r="AA2" s="15" t="s">
        <v>7</v>
      </c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36</v>
      </c>
      <c r="B4" s="5" t="s">
        <v>34</v>
      </c>
      <c r="C4" s="1" t="s">
        <v>46</v>
      </c>
      <c r="D4" s="1">
        <v>36</v>
      </c>
      <c r="E4" s="1">
        <v>4150</v>
      </c>
      <c r="F4" s="1">
        <v>2</v>
      </c>
      <c r="G4" s="1">
        <v>0</v>
      </c>
      <c r="H4" s="1">
        <v>2</v>
      </c>
      <c r="I4" s="1">
        <v>2</v>
      </c>
      <c r="J4" s="1">
        <v>2</v>
      </c>
      <c r="K4" s="1">
        <v>2</v>
      </c>
      <c r="L4" s="1">
        <v>20</v>
      </c>
      <c r="M4" s="1">
        <v>0</v>
      </c>
      <c r="N4" s="1">
        <v>2</v>
      </c>
      <c r="O4" s="1">
        <v>2</v>
      </c>
      <c r="P4" s="1">
        <v>2</v>
      </c>
      <c r="Q4" s="1">
        <v>2</v>
      </c>
      <c r="R4" s="1">
        <v>0</v>
      </c>
      <c r="S4" s="1">
        <v>2</v>
      </c>
      <c r="T4" s="1">
        <v>0</v>
      </c>
      <c r="U4" s="1">
        <v>0</v>
      </c>
      <c r="V4" s="1"/>
      <c r="W4" s="1">
        <f>SUM(F4:V4)</f>
        <v>40</v>
      </c>
      <c r="X4" s="1">
        <v>4457</v>
      </c>
      <c r="Y4" s="1">
        <f aca="true" t="shared" si="0" ref="Y4:Y23">X4-E4</f>
        <v>307</v>
      </c>
      <c r="Z4" s="1">
        <f>W4+Y4</f>
        <v>347</v>
      </c>
      <c r="AA4" s="1"/>
    </row>
    <row r="5" spans="1:27" ht="12.75">
      <c r="A5" s="1">
        <v>12</v>
      </c>
      <c r="B5" s="5" t="s">
        <v>38</v>
      </c>
      <c r="C5" s="1" t="s">
        <v>26</v>
      </c>
      <c r="D5" s="1">
        <v>12</v>
      </c>
      <c r="E5" s="1">
        <v>1700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2</v>
      </c>
      <c r="P5" s="1">
        <v>2</v>
      </c>
      <c r="Q5" s="1">
        <v>2</v>
      </c>
      <c r="R5" s="1">
        <v>0</v>
      </c>
      <c r="S5" s="1">
        <v>2</v>
      </c>
      <c r="T5" s="1">
        <v>0</v>
      </c>
      <c r="U5" s="1">
        <v>2</v>
      </c>
      <c r="V5" s="1"/>
      <c r="W5" s="1">
        <f aca="true" t="shared" si="1" ref="W5:W23">SUM(F5:V5)</f>
        <v>14</v>
      </c>
      <c r="X5" s="1">
        <v>1913</v>
      </c>
      <c r="Y5" s="1">
        <f t="shared" si="0"/>
        <v>213</v>
      </c>
      <c r="Z5" s="1">
        <f aca="true" t="shared" si="2" ref="Z5:Z24">W5+Y5</f>
        <v>227</v>
      </c>
      <c r="AA5" s="1"/>
    </row>
    <row r="6" spans="1:27" ht="12.75">
      <c r="A6" s="1">
        <v>19</v>
      </c>
      <c r="B6" s="5" t="s">
        <v>41</v>
      </c>
      <c r="C6" s="1" t="s">
        <v>29</v>
      </c>
      <c r="D6" s="1">
        <v>19</v>
      </c>
      <c r="E6" s="1">
        <v>1050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</v>
      </c>
      <c r="M6" s="1">
        <v>2</v>
      </c>
      <c r="N6" s="1">
        <v>0</v>
      </c>
      <c r="O6" s="1">
        <v>2</v>
      </c>
      <c r="P6" s="1">
        <v>2</v>
      </c>
      <c r="Q6" s="1">
        <v>2</v>
      </c>
      <c r="R6" s="1">
        <v>0</v>
      </c>
      <c r="S6" s="1">
        <v>2</v>
      </c>
      <c r="T6" s="1">
        <v>2</v>
      </c>
      <c r="U6" s="1">
        <v>0</v>
      </c>
      <c r="V6" s="1"/>
      <c r="W6" s="1">
        <f t="shared" si="1"/>
        <v>16</v>
      </c>
      <c r="X6" s="1">
        <v>1263</v>
      </c>
      <c r="Y6" s="1">
        <f t="shared" si="0"/>
        <v>213</v>
      </c>
      <c r="Z6" s="1">
        <f t="shared" si="2"/>
        <v>229</v>
      </c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f t="shared" si="1"/>
        <v>0</v>
      </c>
      <c r="X7" s="1"/>
      <c r="Y7" s="1">
        <f t="shared" si="0"/>
        <v>0</v>
      </c>
      <c r="Z7" s="1">
        <f t="shared" si="2"/>
        <v>0</v>
      </c>
      <c r="AA7" s="1"/>
    </row>
    <row r="8" spans="1:27" ht="12.75">
      <c r="A8" s="1">
        <v>28</v>
      </c>
      <c r="B8" s="1" t="s">
        <v>62</v>
      </c>
      <c r="C8" s="1"/>
      <c r="D8" s="1">
        <v>28</v>
      </c>
      <c r="E8" s="1">
        <v>5000</v>
      </c>
      <c r="F8" s="1">
        <v>20</v>
      </c>
      <c r="G8" s="1">
        <v>2</v>
      </c>
      <c r="H8" s="1">
        <v>2</v>
      </c>
      <c r="I8" s="1">
        <v>0</v>
      </c>
      <c r="J8" s="1">
        <v>2</v>
      </c>
      <c r="K8" s="1">
        <v>2</v>
      </c>
      <c r="L8" s="1">
        <v>2</v>
      </c>
      <c r="M8" s="1">
        <v>2</v>
      </c>
      <c r="N8" s="1">
        <v>0</v>
      </c>
      <c r="O8" s="1">
        <v>2</v>
      </c>
      <c r="P8" s="1">
        <v>2</v>
      </c>
      <c r="Q8" s="1">
        <v>2</v>
      </c>
      <c r="R8" s="1">
        <v>0</v>
      </c>
      <c r="S8" s="1">
        <v>0</v>
      </c>
      <c r="T8" s="1">
        <v>0</v>
      </c>
      <c r="U8" s="1">
        <v>0</v>
      </c>
      <c r="V8" s="1"/>
      <c r="W8" s="1">
        <f t="shared" si="1"/>
        <v>38</v>
      </c>
      <c r="X8" s="1">
        <v>5189</v>
      </c>
      <c r="Y8" s="1">
        <f t="shared" si="0"/>
        <v>189</v>
      </c>
      <c r="Z8" s="1">
        <f t="shared" si="2"/>
        <v>227</v>
      </c>
      <c r="AA8" s="1"/>
    </row>
    <row r="9" spans="1:27" ht="12.75">
      <c r="A9" s="1">
        <v>40</v>
      </c>
      <c r="B9" s="1" t="s">
        <v>63</v>
      </c>
      <c r="C9" s="1"/>
      <c r="D9" s="1">
        <v>40</v>
      </c>
      <c r="E9" s="1">
        <v>3200</v>
      </c>
      <c r="F9" s="1">
        <v>2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20</v>
      </c>
      <c r="M9" s="1">
        <v>0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0</v>
      </c>
      <c r="U9" s="1">
        <v>0</v>
      </c>
      <c r="V9" s="1"/>
      <c r="W9" s="1">
        <f t="shared" si="1"/>
        <v>36</v>
      </c>
      <c r="X9" s="1">
        <v>3372</v>
      </c>
      <c r="Y9" s="1">
        <f t="shared" si="0"/>
        <v>172</v>
      </c>
      <c r="Z9" s="1">
        <f t="shared" si="2"/>
        <v>208</v>
      </c>
      <c r="AA9" s="1"/>
    </row>
    <row r="10" spans="1:27" ht="12.75">
      <c r="A10" s="1">
        <v>17</v>
      </c>
      <c r="B10" s="1" t="s">
        <v>64</v>
      </c>
      <c r="C10" s="1"/>
      <c r="D10" s="1">
        <v>17</v>
      </c>
      <c r="E10" s="1">
        <v>600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2</v>
      </c>
      <c r="M10" s="1">
        <v>50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0</v>
      </c>
      <c r="U10" s="1">
        <v>0</v>
      </c>
      <c r="V10" s="1"/>
      <c r="W10" s="1">
        <f t="shared" si="1"/>
        <v>56</v>
      </c>
      <c r="X10" s="1">
        <v>728</v>
      </c>
      <c r="Y10" s="1">
        <f t="shared" si="0"/>
        <v>128</v>
      </c>
      <c r="Z10" s="1">
        <f t="shared" si="2"/>
        <v>184</v>
      </c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1"/>
        <v>0</v>
      </c>
      <c r="X11" s="1"/>
      <c r="Y11" s="1">
        <f t="shared" si="0"/>
        <v>0</v>
      </c>
      <c r="Z11" s="1">
        <f t="shared" si="2"/>
        <v>0</v>
      </c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1"/>
        <v>0</v>
      </c>
      <c r="X12" s="1"/>
      <c r="Y12" s="1">
        <f t="shared" si="0"/>
        <v>0</v>
      </c>
      <c r="Z12" s="1">
        <f t="shared" si="2"/>
        <v>0</v>
      </c>
      <c r="AA12" s="1"/>
    </row>
    <row r="13" spans="1:27" ht="12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1"/>
        <v>0</v>
      </c>
      <c r="X13" s="1"/>
      <c r="Y13" s="1">
        <f t="shared" si="0"/>
        <v>0</v>
      </c>
      <c r="Z13" s="1">
        <f t="shared" si="2"/>
        <v>0</v>
      </c>
      <c r="AA13" s="1"/>
    </row>
    <row r="14" spans="1:27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1"/>
        <v>0</v>
      </c>
      <c r="X14" s="1"/>
      <c r="Y14" s="1">
        <f t="shared" si="0"/>
        <v>0</v>
      </c>
      <c r="Z14" s="1">
        <f t="shared" si="2"/>
        <v>0</v>
      </c>
      <c r="AA14" s="1"/>
    </row>
    <row r="15" spans="1:27" ht="12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1"/>
        <v>0</v>
      </c>
      <c r="X15" s="1"/>
      <c r="Y15" s="1">
        <f t="shared" si="0"/>
        <v>0</v>
      </c>
      <c r="Z15" s="1">
        <f t="shared" si="2"/>
        <v>0</v>
      </c>
      <c r="AA15" s="1"/>
    </row>
    <row r="16" spans="1:27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1"/>
        <v>0</v>
      </c>
      <c r="X16" s="1"/>
      <c r="Y16" s="1">
        <f t="shared" si="0"/>
        <v>0</v>
      </c>
      <c r="Z16" s="1">
        <f t="shared" si="2"/>
        <v>0</v>
      </c>
      <c r="AA16" s="1"/>
    </row>
    <row r="17" spans="1:27" ht="12.7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1"/>
        <v>0</v>
      </c>
      <c r="X17" s="1"/>
      <c r="Y17" s="1">
        <f t="shared" si="0"/>
        <v>0</v>
      </c>
      <c r="Z17" s="1">
        <f t="shared" si="2"/>
        <v>0</v>
      </c>
      <c r="AA17" s="1"/>
    </row>
    <row r="18" spans="1:27" ht="12.7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1"/>
        <v>0</v>
      </c>
      <c r="X18" s="1"/>
      <c r="Y18" s="1">
        <f t="shared" si="0"/>
        <v>0</v>
      </c>
      <c r="Z18" s="1">
        <f t="shared" si="2"/>
        <v>0</v>
      </c>
      <c r="AA18" s="1"/>
    </row>
    <row r="19" spans="1:27" ht="12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1"/>
        <v>0</v>
      </c>
      <c r="X19" s="1"/>
      <c r="Y19" s="1">
        <f t="shared" si="0"/>
        <v>0</v>
      </c>
      <c r="Z19" s="1">
        <f t="shared" si="2"/>
        <v>0</v>
      </c>
      <c r="AA19" s="1"/>
    </row>
    <row r="20" spans="1:27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1"/>
        <v>0</v>
      </c>
      <c r="X20" s="1"/>
      <c r="Y20" s="1">
        <f t="shared" si="0"/>
        <v>0</v>
      </c>
      <c r="Z20" s="1">
        <f t="shared" si="2"/>
        <v>0</v>
      </c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1"/>
        <v>0</v>
      </c>
      <c r="X21" s="1"/>
      <c r="Y21" s="1">
        <f t="shared" si="0"/>
        <v>0</v>
      </c>
      <c r="Z21" s="1">
        <f t="shared" si="2"/>
        <v>0</v>
      </c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1"/>
        <v>0</v>
      </c>
      <c r="X22" s="1"/>
      <c r="Y22" s="1">
        <f t="shared" si="0"/>
        <v>0</v>
      </c>
      <c r="Z22" s="1">
        <f t="shared" si="2"/>
        <v>0</v>
      </c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1"/>
        <v>0</v>
      </c>
      <c r="X23" s="1"/>
      <c r="Y23" s="1">
        <f t="shared" si="0"/>
        <v>0</v>
      </c>
      <c r="Z23" s="1">
        <f t="shared" si="2"/>
        <v>0</v>
      </c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aca="true" t="shared" si="3" ref="W24:W31">SUM(F24:V24)</f>
        <v>0</v>
      </c>
      <c r="X24" s="1"/>
      <c r="Y24" s="1"/>
      <c r="Z24" s="1">
        <f t="shared" si="2"/>
        <v>0</v>
      </c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3"/>
        <v>0</v>
      </c>
      <c r="X25" s="1"/>
      <c r="Y25" s="1"/>
      <c r="Z25" s="1">
        <f>W25+Y25</f>
        <v>0</v>
      </c>
      <c r="AA25" s="1"/>
    </row>
    <row r="26" spans="1:27" ht="12.7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3"/>
        <v>0</v>
      </c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3"/>
        <v>0</v>
      </c>
      <c r="X27" s="1"/>
      <c r="Y27" s="1">
        <f>X27-E27</f>
        <v>0</v>
      </c>
      <c r="Z27" s="1">
        <f>W27+Y27</f>
        <v>0</v>
      </c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3"/>
        <v>0</v>
      </c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3"/>
        <v>0</v>
      </c>
      <c r="X29" s="1"/>
      <c r="Y29" s="1">
        <f>X29-E29</f>
        <v>0</v>
      </c>
      <c r="Z29" s="1">
        <f>W29+Y29</f>
        <v>0</v>
      </c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3"/>
        <v>0</v>
      </c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3"/>
        <v>0</v>
      </c>
      <c r="X31" s="1"/>
      <c r="Y31" s="1">
        <f>X31-E31</f>
        <v>0</v>
      </c>
      <c r="Z31" s="1">
        <f>W31+Y31</f>
        <v>0</v>
      </c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 t="s">
        <v>25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f>SUM(F33:V33)</f>
        <v>0</v>
      </c>
      <c r="X33" s="1"/>
      <c r="Y33" s="1">
        <f>X33-E33</f>
        <v>0</v>
      </c>
      <c r="Z33" s="1">
        <f>W33+Y33</f>
        <v>0</v>
      </c>
      <c r="AA33" s="1"/>
    </row>
  </sheetData>
  <sheetProtection/>
  <printOptions/>
  <pageMargins left="0.2" right="0.2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B1">
      <selection activeCell="C20" sqref="A1:IV16384"/>
    </sheetView>
  </sheetViews>
  <sheetFormatPr defaultColWidth="9.140625" defaultRowHeight="12.75"/>
  <cols>
    <col min="1" max="1" width="3.28125" style="2" customWidth="1"/>
    <col min="2" max="2" width="31.00390625" style="2" customWidth="1"/>
    <col min="3" max="3" width="11.7109375" style="2" customWidth="1"/>
    <col min="4" max="4" width="7.57421875" style="2" customWidth="1"/>
    <col min="5" max="16" width="3.00390625" style="2" customWidth="1"/>
    <col min="17" max="17" width="3.00390625" style="2" hidden="1" customWidth="1"/>
    <col min="18" max="22" width="3.00390625" style="2" customWidth="1"/>
    <col min="23" max="23" width="4.7109375" style="2" customWidth="1"/>
    <col min="24" max="24" width="9.28125" style="2" customWidth="1"/>
    <col min="25" max="25" width="8.8515625" style="2" customWidth="1"/>
    <col min="26" max="26" width="11.57421875" style="2" customWidth="1"/>
    <col min="27" max="16384" width="8.8515625" style="2" customWidth="1"/>
  </cols>
  <sheetData>
    <row r="1" ht="20.25">
      <c r="D1" s="14" t="s">
        <v>10</v>
      </c>
    </row>
    <row r="2" spans="1:27" s="16" customFormat="1" ht="51">
      <c r="A2" s="15" t="s">
        <v>8</v>
      </c>
      <c r="B2" s="15" t="s">
        <v>0</v>
      </c>
      <c r="C2" s="15" t="s">
        <v>1</v>
      </c>
      <c r="D2" s="15" t="s">
        <v>2</v>
      </c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>
        <v>16</v>
      </c>
      <c r="U2" s="15">
        <v>17</v>
      </c>
      <c r="V2" s="15"/>
      <c r="W2" s="15" t="s">
        <v>3</v>
      </c>
      <c r="X2" s="15" t="s">
        <v>4</v>
      </c>
      <c r="Y2" s="15" t="s">
        <v>5</v>
      </c>
      <c r="Z2" s="15" t="s">
        <v>6</v>
      </c>
      <c r="AA2" s="15" t="s">
        <v>7</v>
      </c>
    </row>
    <row r="3" spans="1:27" ht="12.75">
      <c r="A3" s="1">
        <v>36</v>
      </c>
      <c r="B3" s="5" t="s">
        <v>34</v>
      </c>
      <c r="C3" s="1">
        <v>36</v>
      </c>
      <c r="D3" s="1">
        <v>9800</v>
      </c>
      <c r="E3" s="1">
        <v>2</v>
      </c>
      <c r="F3" s="1">
        <v>0</v>
      </c>
      <c r="G3" s="1">
        <v>2</v>
      </c>
      <c r="H3" s="1">
        <v>0</v>
      </c>
      <c r="I3" s="1">
        <v>0</v>
      </c>
      <c r="J3" s="1">
        <v>0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0</v>
      </c>
      <c r="Q3" s="1"/>
      <c r="R3" s="1">
        <v>2</v>
      </c>
      <c r="S3" s="1">
        <v>2</v>
      </c>
      <c r="T3" s="1">
        <v>0</v>
      </c>
      <c r="U3" s="1">
        <v>0</v>
      </c>
      <c r="V3" s="1"/>
      <c r="W3" s="1">
        <f>SUM(E3:V3)</f>
        <v>18</v>
      </c>
      <c r="X3" s="1">
        <v>10014</v>
      </c>
      <c r="Y3" s="1">
        <f>X3-D3</f>
        <v>214</v>
      </c>
      <c r="Z3" s="1">
        <f>W3+Y3</f>
        <v>232</v>
      </c>
      <c r="AA3" s="1"/>
    </row>
    <row r="4" spans="1:27" ht="12.75">
      <c r="A4" s="1">
        <v>12</v>
      </c>
      <c r="B4" s="5" t="s">
        <v>38</v>
      </c>
      <c r="C4" s="1">
        <v>12</v>
      </c>
      <c r="D4" s="1">
        <v>6550</v>
      </c>
      <c r="E4" s="1">
        <v>0</v>
      </c>
      <c r="F4" s="1">
        <v>0</v>
      </c>
      <c r="G4" s="1">
        <v>2</v>
      </c>
      <c r="H4" s="1">
        <v>0</v>
      </c>
      <c r="I4" s="1">
        <v>2</v>
      </c>
      <c r="J4" s="1">
        <v>0</v>
      </c>
      <c r="K4" s="1">
        <v>2</v>
      </c>
      <c r="L4" s="1">
        <v>0</v>
      </c>
      <c r="M4" s="1">
        <v>2</v>
      </c>
      <c r="N4" s="1">
        <v>2</v>
      </c>
      <c r="O4" s="1">
        <v>2</v>
      </c>
      <c r="P4" s="1">
        <v>0</v>
      </c>
      <c r="Q4" s="1"/>
      <c r="R4" s="1">
        <v>0</v>
      </c>
      <c r="S4" s="1">
        <v>2</v>
      </c>
      <c r="T4" s="1">
        <v>0</v>
      </c>
      <c r="U4" s="1">
        <v>0</v>
      </c>
      <c r="V4" s="1"/>
      <c r="W4" s="1">
        <f aca="true" t="shared" si="0" ref="W4:W22">SUM(E4:V4)</f>
        <v>14</v>
      </c>
      <c r="X4" s="1">
        <v>6738</v>
      </c>
      <c r="Y4" s="1">
        <f aca="true" t="shared" si="1" ref="Y4:Y22">X4-D4</f>
        <v>188</v>
      </c>
      <c r="Z4" s="1">
        <f aca="true" t="shared" si="2" ref="Z4:Z22">W4+Y4</f>
        <v>202</v>
      </c>
      <c r="AA4" s="1"/>
    </row>
    <row r="5" spans="1:27" ht="12.75">
      <c r="A5" s="1">
        <v>19</v>
      </c>
      <c r="B5" s="5" t="s">
        <v>41</v>
      </c>
      <c r="C5" s="1">
        <v>19</v>
      </c>
      <c r="D5" s="1">
        <v>8900</v>
      </c>
      <c r="E5" s="1">
        <v>0</v>
      </c>
      <c r="F5" s="1">
        <v>2</v>
      </c>
      <c r="G5" s="1">
        <v>2</v>
      </c>
      <c r="H5" s="1">
        <v>0</v>
      </c>
      <c r="I5" s="1">
        <v>2</v>
      </c>
      <c r="J5" s="1">
        <v>0</v>
      </c>
      <c r="K5" s="1">
        <v>20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/>
      <c r="R5" s="1">
        <v>0</v>
      </c>
      <c r="S5" s="1">
        <v>2</v>
      </c>
      <c r="T5" s="1">
        <v>0</v>
      </c>
      <c r="U5" s="1">
        <v>0</v>
      </c>
      <c r="V5" s="1"/>
      <c r="W5" s="1">
        <f t="shared" si="0"/>
        <v>38</v>
      </c>
      <c r="X5" s="1">
        <v>9098</v>
      </c>
      <c r="Y5" s="1">
        <f t="shared" si="1"/>
        <v>198</v>
      </c>
      <c r="Z5" s="1">
        <f t="shared" si="2"/>
        <v>236</v>
      </c>
      <c r="AA5" s="1"/>
    </row>
    <row r="6" spans="1:2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f t="shared" si="0"/>
        <v>0</v>
      </c>
      <c r="X6" s="1"/>
      <c r="Y6" s="1">
        <f t="shared" si="1"/>
        <v>0</v>
      </c>
      <c r="Z6" s="1">
        <f t="shared" si="2"/>
        <v>0</v>
      </c>
      <c r="AA6" s="1"/>
    </row>
    <row r="7" spans="1:27" ht="12.75">
      <c r="A7" s="1">
        <v>28</v>
      </c>
      <c r="B7" s="1" t="s">
        <v>62</v>
      </c>
      <c r="C7" s="1">
        <v>28</v>
      </c>
      <c r="D7" s="1">
        <v>9050</v>
      </c>
      <c r="E7" s="1">
        <v>0</v>
      </c>
      <c r="F7" s="1">
        <v>0</v>
      </c>
      <c r="G7" s="1">
        <v>2</v>
      </c>
      <c r="H7" s="1">
        <v>0</v>
      </c>
      <c r="I7" s="1">
        <v>2</v>
      </c>
      <c r="J7" s="1">
        <v>0</v>
      </c>
      <c r="K7" s="1">
        <v>2</v>
      </c>
      <c r="L7" s="1">
        <v>0</v>
      </c>
      <c r="M7" s="1">
        <v>2</v>
      </c>
      <c r="N7" s="1">
        <v>0</v>
      </c>
      <c r="O7" s="1">
        <v>2</v>
      </c>
      <c r="P7" s="1">
        <v>2</v>
      </c>
      <c r="Q7" s="1"/>
      <c r="R7" s="1">
        <v>0</v>
      </c>
      <c r="S7" s="1">
        <v>2</v>
      </c>
      <c r="T7" s="1">
        <v>0</v>
      </c>
      <c r="U7" s="1">
        <v>0</v>
      </c>
      <c r="V7" s="1"/>
      <c r="W7" s="1">
        <f t="shared" si="0"/>
        <v>14</v>
      </c>
      <c r="X7" s="1">
        <v>9231</v>
      </c>
      <c r="Y7" s="1">
        <f t="shared" si="1"/>
        <v>181</v>
      </c>
      <c r="Z7" s="1">
        <f t="shared" si="2"/>
        <v>195</v>
      </c>
      <c r="AA7" s="1"/>
    </row>
    <row r="8" spans="1:27" ht="12.75">
      <c r="A8" s="1">
        <v>40</v>
      </c>
      <c r="B8" s="1" t="s">
        <v>63</v>
      </c>
      <c r="C8" s="1">
        <v>40</v>
      </c>
      <c r="D8" s="1">
        <v>7000</v>
      </c>
      <c r="E8" s="1">
        <v>2</v>
      </c>
      <c r="F8" s="1">
        <v>2</v>
      </c>
      <c r="G8" s="1">
        <v>2</v>
      </c>
      <c r="H8" s="1">
        <v>0</v>
      </c>
      <c r="I8" s="1">
        <v>2</v>
      </c>
      <c r="J8" s="1">
        <v>0</v>
      </c>
      <c r="K8" s="1">
        <v>2</v>
      </c>
      <c r="L8" s="1">
        <v>2</v>
      </c>
      <c r="M8" s="1">
        <v>2</v>
      </c>
      <c r="N8" s="1">
        <v>2</v>
      </c>
      <c r="O8" s="1">
        <v>20</v>
      </c>
      <c r="P8" s="1">
        <v>2</v>
      </c>
      <c r="Q8" s="1"/>
      <c r="R8" s="1">
        <v>0</v>
      </c>
      <c r="S8" s="1">
        <v>2</v>
      </c>
      <c r="T8" s="1">
        <v>0</v>
      </c>
      <c r="U8" s="1">
        <v>2</v>
      </c>
      <c r="V8" s="1"/>
      <c r="W8" s="1">
        <f t="shared" si="0"/>
        <v>42</v>
      </c>
      <c r="X8" s="1">
        <v>7327</v>
      </c>
      <c r="Y8" s="1">
        <f t="shared" si="1"/>
        <v>327</v>
      </c>
      <c r="Z8" s="1">
        <f t="shared" si="2"/>
        <v>369</v>
      </c>
      <c r="AA8" s="1"/>
    </row>
    <row r="9" spans="1:27" ht="12.75">
      <c r="A9" s="1">
        <v>17</v>
      </c>
      <c r="B9" s="1" t="s">
        <v>64</v>
      </c>
      <c r="C9" s="1">
        <v>17</v>
      </c>
      <c r="D9" s="1">
        <v>9200</v>
      </c>
      <c r="E9" s="1">
        <v>0</v>
      </c>
      <c r="F9" s="1">
        <v>0</v>
      </c>
      <c r="G9" s="1">
        <v>2</v>
      </c>
      <c r="H9" s="1">
        <v>0</v>
      </c>
      <c r="I9" s="1">
        <v>2</v>
      </c>
      <c r="J9" s="1">
        <v>0</v>
      </c>
      <c r="K9" s="1">
        <v>20</v>
      </c>
      <c r="L9" s="1">
        <v>20</v>
      </c>
      <c r="M9" s="1">
        <v>2</v>
      </c>
      <c r="N9" s="1">
        <v>2</v>
      </c>
      <c r="O9" s="1">
        <v>2</v>
      </c>
      <c r="P9" s="1">
        <v>2</v>
      </c>
      <c r="Q9" s="1"/>
      <c r="R9" s="1">
        <v>0</v>
      </c>
      <c r="S9" s="1">
        <v>2</v>
      </c>
      <c r="T9" s="1">
        <v>0</v>
      </c>
      <c r="U9" s="1">
        <v>0</v>
      </c>
      <c r="V9" s="1"/>
      <c r="W9" s="1">
        <f t="shared" si="0"/>
        <v>54</v>
      </c>
      <c r="X9" s="1">
        <v>9403</v>
      </c>
      <c r="Y9" s="1">
        <f t="shared" si="1"/>
        <v>203</v>
      </c>
      <c r="Z9" s="1">
        <f t="shared" si="2"/>
        <v>257</v>
      </c>
      <c r="AA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0</v>
      </c>
      <c r="X10" s="1"/>
      <c r="Y10" s="1">
        <f t="shared" si="1"/>
        <v>0</v>
      </c>
      <c r="Z10" s="1">
        <f t="shared" si="2"/>
        <v>0</v>
      </c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0</v>
      </c>
      <c r="X11" s="1"/>
      <c r="Y11" s="1">
        <f t="shared" si="1"/>
        <v>0</v>
      </c>
      <c r="Z11" s="1">
        <f t="shared" si="2"/>
        <v>0</v>
      </c>
      <c r="AA11" s="1"/>
    </row>
    <row r="12" spans="1:27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0</v>
      </c>
      <c r="X12" s="1"/>
      <c r="Y12" s="1">
        <f t="shared" si="1"/>
        <v>0</v>
      </c>
      <c r="Z12" s="1">
        <f t="shared" si="2"/>
        <v>0</v>
      </c>
      <c r="AA12" s="1"/>
    </row>
    <row r="13" spans="1:27" ht="12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0</v>
      </c>
      <c r="X13" s="1"/>
      <c r="Y13" s="1">
        <f t="shared" si="1"/>
        <v>0</v>
      </c>
      <c r="Z13" s="1">
        <f t="shared" si="2"/>
        <v>0</v>
      </c>
      <c r="AA13" s="1"/>
    </row>
    <row r="14" spans="1:27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0</v>
      </c>
      <c r="X14" s="1"/>
      <c r="Y14" s="1">
        <f t="shared" si="1"/>
        <v>0</v>
      </c>
      <c r="Z14" s="1">
        <f t="shared" si="2"/>
        <v>0</v>
      </c>
      <c r="AA14" s="1"/>
    </row>
    <row r="15" spans="1:27" ht="12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/>
      <c r="Y15" s="1">
        <f t="shared" si="1"/>
        <v>0</v>
      </c>
      <c r="Z15" s="1">
        <f t="shared" si="2"/>
        <v>0</v>
      </c>
      <c r="AA15" s="1"/>
    </row>
    <row r="16" spans="1:27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0</v>
      </c>
      <c r="X16" s="1"/>
      <c r="Y16" s="1">
        <f t="shared" si="1"/>
        <v>0</v>
      </c>
      <c r="Z16" s="1">
        <f t="shared" si="2"/>
        <v>0</v>
      </c>
      <c r="AA16" s="1"/>
    </row>
    <row r="17" spans="1:27" ht="12.7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0</v>
      </c>
      <c r="X17" s="1"/>
      <c r="Y17" s="1">
        <f t="shared" si="1"/>
        <v>0</v>
      </c>
      <c r="Z17" s="1">
        <f t="shared" si="2"/>
        <v>0</v>
      </c>
      <c r="AA17" s="1"/>
    </row>
    <row r="18" spans="1:27" ht="12.7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0</v>
      </c>
      <c r="X18" s="1"/>
      <c r="Y18" s="1">
        <f t="shared" si="1"/>
        <v>0</v>
      </c>
      <c r="Z18" s="1">
        <f t="shared" si="2"/>
        <v>0</v>
      </c>
      <c r="AA18" s="1"/>
    </row>
    <row r="19" spans="1:27" ht="12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0</v>
      </c>
      <c r="X19" s="1"/>
      <c r="Y19" s="1">
        <f t="shared" si="1"/>
        <v>0</v>
      </c>
      <c r="Z19" s="1">
        <f t="shared" si="2"/>
        <v>0</v>
      </c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0</v>
      </c>
      <c r="X20" s="1"/>
      <c r="Y20" s="1">
        <f t="shared" si="1"/>
        <v>0</v>
      </c>
      <c r="Z20" s="1">
        <f t="shared" si="2"/>
        <v>0</v>
      </c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0</v>
      </c>
      <c r="X21" s="1"/>
      <c r="Y21" s="1">
        <f t="shared" si="1"/>
        <v>0</v>
      </c>
      <c r="Z21" s="1">
        <f t="shared" si="2"/>
        <v>0</v>
      </c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0</v>
      </c>
      <c r="X22" s="1"/>
      <c r="Y22" s="1">
        <f t="shared" si="1"/>
        <v>0</v>
      </c>
      <c r="Z22" s="1">
        <f t="shared" si="2"/>
        <v>0</v>
      </c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aca="true" t="shared" si="3" ref="W23:W33">SUM(E23:V23)</f>
        <v>0</v>
      </c>
      <c r="X23" s="1"/>
      <c r="Y23" s="1"/>
      <c r="Z23" s="1"/>
      <c r="AA23" s="1"/>
    </row>
    <row r="24" spans="1:27" ht="12.7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3"/>
        <v>0</v>
      </c>
      <c r="X24" s="1"/>
      <c r="Y24" s="1">
        <f>X24-D24</f>
        <v>0</v>
      </c>
      <c r="Z24" s="1">
        <f>W24+Y24</f>
        <v>0</v>
      </c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3"/>
        <v>0</v>
      </c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3"/>
        <v>0</v>
      </c>
      <c r="X26" s="1"/>
      <c r="Y26" s="1">
        <f>X26-D26</f>
        <v>0</v>
      </c>
      <c r="Z26" s="1">
        <f>W26+Y26</f>
        <v>0</v>
      </c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3"/>
        <v>0</v>
      </c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3"/>
        <v>0</v>
      </c>
      <c r="X28" s="1"/>
      <c r="Y28" s="1">
        <f>X28-D28</f>
        <v>0</v>
      </c>
      <c r="Z28" s="1">
        <f>W28+Y28</f>
        <v>0</v>
      </c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3"/>
        <v>0</v>
      </c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3"/>
        <v>0</v>
      </c>
      <c r="X30" s="1"/>
      <c r="Y30" s="1">
        <f>X30-D30</f>
        <v>0</v>
      </c>
      <c r="Z30" s="1">
        <f>W30+Y30</f>
        <v>0</v>
      </c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3"/>
        <v>0</v>
      </c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 t="shared" si="3"/>
        <v>0</v>
      </c>
      <c r="X32" s="1"/>
      <c r="Y32" s="1">
        <f>X32-D32</f>
        <v>0</v>
      </c>
      <c r="Z32" s="1">
        <f>W32+Y32</f>
        <v>0</v>
      </c>
      <c r="AA32" s="1"/>
    </row>
    <row r="33" ht="12.75">
      <c r="W33" s="1">
        <f t="shared" si="3"/>
        <v>0</v>
      </c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C1">
      <selection activeCell="H12" activeCellId="1" sqref="Z8 A1:IV16384"/>
    </sheetView>
  </sheetViews>
  <sheetFormatPr defaultColWidth="9.140625" defaultRowHeight="12.75"/>
  <cols>
    <col min="1" max="1" width="6.00390625" style="2" customWidth="1"/>
    <col min="2" max="2" width="33.28125" style="2" customWidth="1"/>
    <col min="3" max="3" width="15.140625" style="2" customWidth="1"/>
    <col min="4" max="4" width="10.57421875" style="2" customWidth="1"/>
    <col min="5" max="16" width="3.8515625" style="2" customWidth="1"/>
    <col min="17" max="17" width="3.8515625" style="2" hidden="1" customWidth="1"/>
    <col min="18" max="18" width="3.8515625" style="2" customWidth="1"/>
    <col min="19" max="21" width="4.7109375" style="2" customWidth="1"/>
    <col min="22" max="22" width="4.7109375" style="2" hidden="1" customWidth="1"/>
    <col min="23" max="23" width="4.7109375" style="2" customWidth="1"/>
    <col min="24" max="24" width="9.421875" style="2" customWidth="1"/>
    <col min="25" max="25" width="6.8515625" style="2" customWidth="1"/>
    <col min="26" max="26" width="8.7109375" style="2" customWidth="1"/>
    <col min="27" max="16384" width="8.8515625" style="2" customWidth="1"/>
  </cols>
  <sheetData>
    <row r="1" ht="20.25">
      <c r="D1" s="14" t="s">
        <v>11</v>
      </c>
    </row>
    <row r="2" spans="1:27" s="16" customFormat="1" ht="51">
      <c r="A2" s="15" t="s">
        <v>8</v>
      </c>
      <c r="B2" s="15" t="s">
        <v>0</v>
      </c>
      <c r="C2" s="15" t="s">
        <v>1</v>
      </c>
      <c r="D2" s="15" t="s">
        <v>2</v>
      </c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>
        <v>16</v>
      </c>
      <c r="U2" s="15">
        <v>17</v>
      </c>
      <c r="V2" s="15">
        <v>18</v>
      </c>
      <c r="W2" s="15" t="s">
        <v>3</v>
      </c>
      <c r="X2" s="15" t="s">
        <v>4</v>
      </c>
      <c r="Y2" s="15" t="s">
        <v>5</v>
      </c>
      <c r="Z2" s="15" t="s">
        <v>6</v>
      </c>
      <c r="AA2" s="15" t="s">
        <v>7</v>
      </c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35</v>
      </c>
      <c r="B4" s="5" t="s">
        <v>35</v>
      </c>
      <c r="C4" s="1">
        <v>35</v>
      </c>
      <c r="D4" s="1">
        <v>2400</v>
      </c>
      <c r="E4" s="1">
        <v>0</v>
      </c>
      <c r="F4" s="1">
        <v>2</v>
      </c>
      <c r="G4" s="1">
        <v>2</v>
      </c>
      <c r="H4" s="1">
        <v>2</v>
      </c>
      <c r="I4" s="1">
        <v>2</v>
      </c>
      <c r="J4" s="1">
        <v>0</v>
      </c>
      <c r="K4" s="1">
        <v>50</v>
      </c>
      <c r="L4" s="1">
        <v>50</v>
      </c>
      <c r="M4" s="1">
        <v>2</v>
      </c>
      <c r="N4" s="1">
        <v>50</v>
      </c>
      <c r="O4" s="1">
        <v>2</v>
      </c>
      <c r="P4" s="1">
        <v>0</v>
      </c>
      <c r="Q4" s="1"/>
      <c r="R4" s="1">
        <v>2</v>
      </c>
      <c r="S4" s="1">
        <v>50</v>
      </c>
      <c r="T4" s="1">
        <v>2</v>
      </c>
      <c r="U4" s="1">
        <v>2</v>
      </c>
      <c r="V4" s="1"/>
      <c r="W4" s="1">
        <f>SUM(E4:V4)</f>
        <v>218</v>
      </c>
      <c r="X4" s="1">
        <v>2623</v>
      </c>
      <c r="Y4" s="1">
        <f>X4-D4</f>
        <v>223</v>
      </c>
      <c r="Z4" s="1">
        <f>W4+Y4</f>
        <v>441</v>
      </c>
      <c r="AA4" s="1"/>
    </row>
    <row r="5" spans="1:27" ht="12.75">
      <c r="A5" s="1">
        <v>13</v>
      </c>
      <c r="B5" s="5" t="s">
        <v>44</v>
      </c>
      <c r="C5" s="1">
        <v>13</v>
      </c>
      <c r="D5" s="1">
        <v>2800</v>
      </c>
      <c r="E5" s="1">
        <v>0</v>
      </c>
      <c r="F5" s="1">
        <v>0</v>
      </c>
      <c r="G5" s="1">
        <v>2</v>
      </c>
      <c r="H5" s="1">
        <v>0</v>
      </c>
      <c r="I5" s="1">
        <v>0</v>
      </c>
      <c r="J5" s="1">
        <v>0</v>
      </c>
      <c r="K5" s="1">
        <v>50</v>
      </c>
      <c r="L5" s="1">
        <v>20</v>
      </c>
      <c r="M5" s="1">
        <v>2</v>
      </c>
      <c r="N5" s="1">
        <v>2</v>
      </c>
      <c r="O5" s="1">
        <v>2</v>
      </c>
      <c r="P5" s="1">
        <v>2</v>
      </c>
      <c r="Q5" s="1"/>
      <c r="R5" s="1">
        <v>0</v>
      </c>
      <c r="S5" s="1">
        <v>2</v>
      </c>
      <c r="T5" s="1">
        <v>0</v>
      </c>
      <c r="U5" s="1">
        <v>0</v>
      </c>
      <c r="V5" s="1"/>
      <c r="W5" s="1">
        <f>SUM(E5:V5)</f>
        <v>82</v>
      </c>
      <c r="X5" s="1">
        <v>3045</v>
      </c>
      <c r="Y5" s="1">
        <f aca="true" t="shared" si="0" ref="Y5:Y24">X5-D5</f>
        <v>245</v>
      </c>
      <c r="Z5" s="1">
        <f aca="true" t="shared" si="1" ref="Z5:Z12">W5+Y5</f>
        <v>327</v>
      </c>
      <c r="AA5" s="1"/>
    </row>
    <row r="6" spans="1:27" ht="12.75">
      <c r="A6" s="1">
        <v>20</v>
      </c>
      <c r="B6" s="5" t="s">
        <v>45</v>
      </c>
      <c r="C6" s="1">
        <v>20</v>
      </c>
      <c r="D6" s="1">
        <v>4250</v>
      </c>
      <c r="E6" s="1">
        <v>2</v>
      </c>
      <c r="F6" s="1">
        <v>2</v>
      </c>
      <c r="G6" s="1">
        <v>0</v>
      </c>
      <c r="H6" s="1">
        <v>2</v>
      </c>
      <c r="I6" s="1">
        <v>2</v>
      </c>
      <c r="J6" s="1">
        <v>2</v>
      </c>
      <c r="K6" s="1">
        <v>20</v>
      </c>
      <c r="L6" s="1">
        <v>20</v>
      </c>
      <c r="M6" s="1">
        <v>2</v>
      </c>
      <c r="N6" s="1">
        <v>2</v>
      </c>
      <c r="O6" s="1">
        <v>2</v>
      </c>
      <c r="P6" s="1">
        <v>0</v>
      </c>
      <c r="Q6" s="1"/>
      <c r="R6" s="1">
        <v>0</v>
      </c>
      <c r="S6" s="1">
        <v>2</v>
      </c>
      <c r="T6" s="1">
        <v>0</v>
      </c>
      <c r="U6" s="1">
        <v>0</v>
      </c>
      <c r="V6" s="1"/>
      <c r="W6" s="1">
        <f aca="true" t="shared" si="2" ref="W6:W29">SUM(E6:V6)</f>
        <v>58</v>
      </c>
      <c r="X6" s="1">
        <v>4493</v>
      </c>
      <c r="Y6" s="1">
        <f t="shared" si="0"/>
        <v>243</v>
      </c>
      <c r="Z6" s="1">
        <f t="shared" si="1"/>
        <v>301</v>
      </c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f t="shared" si="2"/>
        <v>0</v>
      </c>
      <c r="X7" s="1"/>
      <c r="Y7" s="1">
        <f t="shared" si="0"/>
        <v>0</v>
      </c>
      <c r="Z7" s="1">
        <f t="shared" si="1"/>
        <v>0</v>
      </c>
      <c r="AA7" s="1"/>
    </row>
    <row r="8" spans="1:27" ht="12.75">
      <c r="A8" s="1">
        <v>23</v>
      </c>
      <c r="B8" s="1" t="s">
        <v>66</v>
      </c>
      <c r="C8" s="1">
        <v>23</v>
      </c>
      <c r="D8" s="1">
        <v>2500</v>
      </c>
      <c r="E8" s="1">
        <v>2</v>
      </c>
      <c r="F8" s="1">
        <v>0</v>
      </c>
      <c r="G8" s="1">
        <v>2</v>
      </c>
      <c r="H8" s="1">
        <v>2</v>
      </c>
      <c r="I8" s="1">
        <v>2</v>
      </c>
      <c r="J8" s="1">
        <v>0</v>
      </c>
      <c r="K8" s="1">
        <v>50</v>
      </c>
      <c r="L8" s="1">
        <v>0</v>
      </c>
      <c r="M8" s="1">
        <v>20</v>
      </c>
      <c r="N8" s="1">
        <v>2</v>
      </c>
      <c r="O8" s="1">
        <v>2</v>
      </c>
      <c r="P8" s="1">
        <v>0</v>
      </c>
      <c r="Q8" s="1"/>
      <c r="R8" s="1">
        <v>0</v>
      </c>
      <c r="S8" s="1">
        <v>2</v>
      </c>
      <c r="T8" s="1">
        <v>2</v>
      </c>
      <c r="U8" s="1">
        <v>0</v>
      </c>
      <c r="V8" s="1"/>
      <c r="W8" s="1">
        <f t="shared" si="2"/>
        <v>86</v>
      </c>
      <c r="X8" s="1">
        <v>2778</v>
      </c>
      <c r="Y8" s="1">
        <f t="shared" si="0"/>
        <v>278</v>
      </c>
      <c r="Z8" s="1">
        <f t="shared" si="1"/>
        <v>364</v>
      </c>
      <c r="AA8" s="1"/>
    </row>
    <row r="9" spans="1:2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2"/>
        <v>0</v>
      </c>
      <c r="X9" s="1"/>
      <c r="Y9" s="1">
        <f t="shared" si="0"/>
        <v>0</v>
      </c>
      <c r="Z9" s="1">
        <f t="shared" si="1"/>
        <v>0</v>
      </c>
      <c r="AA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2"/>
        <v>0</v>
      </c>
      <c r="X10" s="1"/>
      <c r="Y10" s="1">
        <f t="shared" si="0"/>
        <v>0</v>
      </c>
      <c r="Z10" s="1">
        <f t="shared" si="1"/>
        <v>0</v>
      </c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2"/>
        <v>0</v>
      </c>
      <c r="X11" s="1"/>
      <c r="Y11" s="1">
        <f t="shared" si="0"/>
        <v>0</v>
      </c>
      <c r="Z11" s="1">
        <f t="shared" si="1"/>
        <v>0</v>
      </c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2"/>
        <v>0</v>
      </c>
      <c r="X12" s="1"/>
      <c r="Y12" s="1">
        <f t="shared" si="0"/>
        <v>0</v>
      </c>
      <c r="Z12" s="1">
        <f t="shared" si="1"/>
        <v>0</v>
      </c>
      <c r="AA12" s="1"/>
    </row>
    <row r="13" spans="1:27" ht="12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2"/>
        <v>0</v>
      </c>
      <c r="X13" s="1"/>
      <c r="Y13" s="1">
        <f t="shared" si="0"/>
        <v>0</v>
      </c>
      <c r="Z13" s="1">
        <f>W13+Y13</f>
        <v>0</v>
      </c>
      <c r="AA13" s="1"/>
    </row>
    <row r="14" spans="1:27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2"/>
        <v>0</v>
      </c>
      <c r="X14" s="1"/>
      <c r="Y14" s="1">
        <f t="shared" si="0"/>
        <v>0</v>
      </c>
      <c r="Z14" s="1"/>
      <c r="AA14" s="1"/>
    </row>
    <row r="15" spans="1:27" ht="12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2"/>
        <v>0</v>
      </c>
      <c r="X15" s="1"/>
      <c r="Y15" s="1">
        <f t="shared" si="0"/>
        <v>0</v>
      </c>
      <c r="Z15" s="1">
        <f>W15+Y15</f>
        <v>0</v>
      </c>
      <c r="AA15" s="1"/>
    </row>
    <row r="16" spans="1:27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2"/>
        <v>0</v>
      </c>
      <c r="X16" s="1"/>
      <c r="Y16" s="1">
        <f t="shared" si="0"/>
        <v>0</v>
      </c>
      <c r="Z16" s="1"/>
      <c r="AA16" s="1"/>
    </row>
    <row r="17" spans="1:27" ht="12.7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2"/>
        <v>0</v>
      </c>
      <c r="X17" s="1"/>
      <c r="Y17" s="1">
        <f t="shared" si="0"/>
        <v>0</v>
      </c>
      <c r="Z17" s="1">
        <f>W17+Y17</f>
        <v>0</v>
      </c>
      <c r="AA17" s="1"/>
    </row>
    <row r="18" spans="1:27" ht="12.7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2"/>
        <v>0</v>
      </c>
      <c r="X18" s="1"/>
      <c r="Y18" s="1">
        <f t="shared" si="0"/>
        <v>0</v>
      </c>
      <c r="Z18" s="1"/>
      <c r="AA18" s="1"/>
    </row>
    <row r="19" spans="1:27" ht="12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2"/>
        <v>0</v>
      </c>
      <c r="X19" s="1"/>
      <c r="Y19" s="1">
        <f t="shared" si="0"/>
        <v>0</v>
      </c>
      <c r="Z19" s="1">
        <f>W19+Y19</f>
        <v>0</v>
      </c>
      <c r="AA19" s="1"/>
    </row>
    <row r="20" spans="1:27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2"/>
        <v>0</v>
      </c>
      <c r="X20" s="1"/>
      <c r="Y20" s="1">
        <f t="shared" si="0"/>
        <v>0</v>
      </c>
      <c r="Z20" s="1"/>
      <c r="AA20" s="1"/>
    </row>
    <row r="21" spans="1:27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2"/>
        <v>0</v>
      </c>
      <c r="X21" s="1"/>
      <c r="Y21" s="1">
        <f t="shared" si="0"/>
        <v>0</v>
      </c>
      <c r="Z21" s="1">
        <f>W21+Y21</f>
        <v>0</v>
      </c>
      <c r="AA21" s="1"/>
    </row>
    <row r="22" spans="1:27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2"/>
        <v>0</v>
      </c>
      <c r="X22" s="1"/>
      <c r="Y22" s="1">
        <f t="shared" si="0"/>
        <v>0</v>
      </c>
      <c r="Z22" s="1"/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2"/>
        <v>0</v>
      </c>
      <c r="X23" s="1"/>
      <c r="Y23" s="1">
        <f t="shared" si="0"/>
        <v>0</v>
      </c>
      <c r="Z23" s="1">
        <f>W23+Y23</f>
        <v>0</v>
      </c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2"/>
        <v>0</v>
      </c>
      <c r="X24" s="1"/>
      <c r="Y24" s="1">
        <f t="shared" si="0"/>
        <v>0</v>
      </c>
      <c r="Z24" s="1"/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2"/>
        <v>0</v>
      </c>
      <c r="X25" s="1"/>
      <c r="Y25" s="1">
        <f>X25-D25</f>
        <v>0</v>
      </c>
      <c r="Z25" s="1">
        <f>W25+Y25</f>
        <v>0</v>
      </c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2"/>
        <v>0</v>
      </c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2"/>
        <v>0</v>
      </c>
      <c r="X27" s="1"/>
      <c r="Y27" s="1">
        <f>X27-D27</f>
        <v>0</v>
      </c>
      <c r="Z27" s="1">
        <f>W27+Y27</f>
        <v>0</v>
      </c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2"/>
        <v>0</v>
      </c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2"/>
        <v>0</v>
      </c>
      <c r="X29" s="1"/>
      <c r="Y29" s="1">
        <f>X29-D29</f>
        <v>0</v>
      </c>
      <c r="Z29" s="1">
        <f>W29+Y29</f>
        <v>0</v>
      </c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>SUM(E31:V31)</f>
        <v>0</v>
      </c>
      <c r="X31" s="1"/>
      <c r="Y31" s="1">
        <f>X31-D31</f>
        <v>0</v>
      </c>
      <c r="Z31" s="1">
        <f>W31+Y31</f>
        <v>0</v>
      </c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f>SUM(E33:V33)</f>
        <v>0</v>
      </c>
      <c r="X33" s="1"/>
      <c r="Y33" s="1">
        <f>X33-D33</f>
        <v>0</v>
      </c>
      <c r="Z33" s="1">
        <f>W33+Y33</f>
        <v>0</v>
      </c>
      <c r="AA33" s="1"/>
    </row>
    <row r="34" ht="12.75">
      <c r="A34" s="3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D23" sqref="A1:IV16384"/>
    </sheetView>
  </sheetViews>
  <sheetFormatPr defaultColWidth="9.140625" defaultRowHeight="12.75"/>
  <cols>
    <col min="1" max="1" width="3.140625" style="2" customWidth="1"/>
    <col min="2" max="2" width="31.7109375" style="2" customWidth="1"/>
    <col min="3" max="3" width="6.140625" style="2" customWidth="1"/>
    <col min="4" max="4" width="7.140625" style="2" customWidth="1"/>
    <col min="5" max="16" width="3.28125" style="2" customWidth="1"/>
    <col min="17" max="17" width="3.28125" style="2" hidden="1" customWidth="1"/>
    <col min="18" max="22" width="3.28125" style="2" customWidth="1"/>
    <col min="23" max="23" width="8.140625" style="2" customWidth="1"/>
    <col min="24" max="24" width="7.8515625" style="2" customWidth="1"/>
    <col min="25" max="25" width="7.00390625" style="2" customWidth="1"/>
    <col min="26" max="26" width="7.140625" style="2" customWidth="1"/>
    <col min="27" max="27" width="6.7109375" style="2" customWidth="1"/>
    <col min="28" max="16384" width="8.8515625" style="2" customWidth="1"/>
  </cols>
  <sheetData>
    <row r="1" ht="20.25">
      <c r="D1" s="14" t="s">
        <v>12</v>
      </c>
    </row>
    <row r="2" spans="1:27" s="16" customFormat="1" ht="46.5" customHeight="1">
      <c r="A2" s="15" t="s">
        <v>8</v>
      </c>
      <c r="B2" s="15" t="s">
        <v>0</v>
      </c>
      <c r="C2" s="15" t="s">
        <v>1</v>
      </c>
      <c r="D2" s="15" t="s">
        <v>2</v>
      </c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>
        <v>16</v>
      </c>
      <c r="U2" s="15">
        <v>17</v>
      </c>
      <c r="V2" s="15"/>
      <c r="W2" s="15" t="s">
        <v>3</v>
      </c>
      <c r="X2" s="15" t="s">
        <v>4</v>
      </c>
      <c r="Y2" s="15" t="s">
        <v>5</v>
      </c>
      <c r="Z2" s="15" t="s">
        <v>6</v>
      </c>
      <c r="AA2" s="15" t="s">
        <v>7</v>
      </c>
    </row>
    <row r="3" spans="1:27" ht="12.75">
      <c r="A3" s="1">
        <v>35</v>
      </c>
      <c r="B3" s="5" t="s">
        <v>35</v>
      </c>
      <c r="C3" s="1">
        <v>35</v>
      </c>
      <c r="D3" s="1">
        <v>6000</v>
      </c>
      <c r="E3" s="1">
        <v>2</v>
      </c>
      <c r="F3" s="1">
        <v>2</v>
      </c>
      <c r="G3" s="1">
        <v>2</v>
      </c>
      <c r="H3" s="1">
        <v>0</v>
      </c>
      <c r="I3" s="1">
        <v>2</v>
      </c>
      <c r="J3" s="1">
        <v>0</v>
      </c>
      <c r="K3" s="1">
        <v>20</v>
      </c>
      <c r="L3" s="1">
        <v>50</v>
      </c>
      <c r="M3" s="1">
        <v>2</v>
      </c>
      <c r="N3" s="1">
        <v>2</v>
      </c>
      <c r="O3" s="1">
        <v>0</v>
      </c>
      <c r="P3" s="1">
        <v>0</v>
      </c>
      <c r="Q3" s="1"/>
      <c r="R3" s="1">
        <v>2</v>
      </c>
      <c r="S3" s="1">
        <v>2</v>
      </c>
      <c r="T3" s="1">
        <v>0</v>
      </c>
      <c r="U3" s="1">
        <v>2</v>
      </c>
      <c r="V3" s="1"/>
      <c r="W3" s="1">
        <f>E3+F3+G3+H3+I3+J3+K3+L3+M3+N3+O3+P3+Q3+R3+S3</f>
        <v>86</v>
      </c>
      <c r="X3" s="1">
        <v>6290</v>
      </c>
      <c r="Y3" s="1">
        <f>X3-D3</f>
        <v>290</v>
      </c>
      <c r="Z3" s="1">
        <f aca="true" t="shared" si="0" ref="Z3:Z34">W3+Y3</f>
        <v>376</v>
      </c>
      <c r="AA3" s="1"/>
    </row>
    <row r="4" spans="1:27" ht="12.75">
      <c r="A4" s="1">
        <v>13</v>
      </c>
      <c r="B4" s="5" t="s">
        <v>44</v>
      </c>
      <c r="C4" s="1">
        <v>13</v>
      </c>
      <c r="D4" s="1">
        <v>7450</v>
      </c>
      <c r="E4" s="1">
        <v>2</v>
      </c>
      <c r="F4" s="1">
        <v>2</v>
      </c>
      <c r="G4" s="1">
        <v>2</v>
      </c>
      <c r="H4" s="1">
        <v>0</v>
      </c>
      <c r="I4" s="1">
        <v>0</v>
      </c>
      <c r="J4" s="1">
        <v>2</v>
      </c>
      <c r="K4" s="1">
        <v>20</v>
      </c>
      <c r="L4" s="1">
        <v>20</v>
      </c>
      <c r="M4" s="1">
        <v>2</v>
      </c>
      <c r="N4" s="1">
        <v>2</v>
      </c>
      <c r="O4" s="1">
        <v>2</v>
      </c>
      <c r="P4" s="1">
        <v>2</v>
      </c>
      <c r="Q4" s="1"/>
      <c r="R4" s="1">
        <v>0</v>
      </c>
      <c r="S4" s="1">
        <v>2</v>
      </c>
      <c r="T4" s="1">
        <v>0</v>
      </c>
      <c r="U4" s="1">
        <v>0</v>
      </c>
      <c r="V4" s="1"/>
      <c r="W4" s="1">
        <f>E4+F4+G4+H4+I4+J4+K4+L4+M4+N4+O4+P4+Q4+R4+S4</f>
        <v>58</v>
      </c>
      <c r="X4" s="1">
        <v>7682</v>
      </c>
      <c r="Y4" s="1">
        <f>X4-D4</f>
        <v>232</v>
      </c>
      <c r="Z4" s="1">
        <f>W4+Y4</f>
        <v>290</v>
      </c>
      <c r="AA4" s="1"/>
    </row>
    <row r="5" spans="1:27" ht="12.75">
      <c r="A5" s="1">
        <v>20</v>
      </c>
      <c r="B5" s="5" t="s">
        <v>45</v>
      </c>
      <c r="C5" s="1">
        <v>20</v>
      </c>
      <c r="D5" s="1">
        <v>9600</v>
      </c>
      <c r="E5" s="1">
        <v>20</v>
      </c>
      <c r="F5" s="1">
        <v>0</v>
      </c>
      <c r="G5" s="1">
        <v>2</v>
      </c>
      <c r="H5" s="1">
        <v>0</v>
      </c>
      <c r="I5" s="1">
        <v>0</v>
      </c>
      <c r="J5" s="1">
        <v>0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20</v>
      </c>
      <c r="Q5" s="1"/>
      <c r="R5" s="1">
        <v>2</v>
      </c>
      <c r="S5" s="1">
        <v>2</v>
      </c>
      <c r="T5" s="1">
        <v>2</v>
      </c>
      <c r="U5" s="1">
        <v>0</v>
      </c>
      <c r="V5" s="1"/>
      <c r="W5" s="1">
        <f>E5+F5+G5+H5+I5+J5+K5+L5+M5+N5+O5+P5+Q5+R5+S5</f>
        <v>56</v>
      </c>
      <c r="X5" s="1">
        <v>9853</v>
      </c>
      <c r="Y5" s="1">
        <f>X5-D5</f>
        <v>253</v>
      </c>
      <c r="Z5" s="1">
        <f t="shared" si="0"/>
        <v>309</v>
      </c>
      <c r="AA5" s="1"/>
    </row>
    <row r="6" spans="1:27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f aca="true" t="shared" si="1" ref="W6:W33">E6+F6+G6+H6+I6+J6+K6+L6+M6+N6+O6+P6+Q6+R6+S6</f>
        <v>0</v>
      </c>
      <c r="X6" s="1"/>
      <c r="Y6" s="1">
        <f aca="true" t="shared" si="2" ref="Y6:Y34">X6-D6</f>
        <v>0</v>
      </c>
      <c r="Z6" s="1">
        <f t="shared" si="0"/>
        <v>0</v>
      </c>
      <c r="AA6" s="1"/>
    </row>
    <row r="7" spans="1:27" ht="12.75" hidden="1">
      <c r="A7" s="1">
        <v>23</v>
      </c>
      <c r="B7" s="1" t="s">
        <v>66</v>
      </c>
      <c r="C7" s="1">
        <v>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f t="shared" si="1"/>
        <v>0</v>
      </c>
      <c r="X7" s="1"/>
      <c r="Y7" s="1">
        <f t="shared" si="2"/>
        <v>0</v>
      </c>
      <c r="Z7" s="1">
        <f t="shared" si="0"/>
        <v>0</v>
      </c>
      <c r="AA7" s="1"/>
    </row>
    <row r="8" spans="1:2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f t="shared" si="1"/>
        <v>0</v>
      </c>
      <c r="X8" s="1"/>
      <c r="Y8" s="1">
        <f t="shared" si="2"/>
        <v>0</v>
      </c>
      <c r="Z8" s="1">
        <f t="shared" si="0"/>
        <v>0</v>
      </c>
      <c r="AA8" s="1"/>
    </row>
    <row r="9" spans="1:27" ht="12.75">
      <c r="A9" s="1">
        <v>23</v>
      </c>
      <c r="B9" s="1" t="s">
        <v>66</v>
      </c>
      <c r="C9" s="1">
        <v>23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1"/>
        <v>0</v>
      </c>
      <c r="X9" s="1"/>
      <c r="Y9" s="1">
        <f t="shared" si="2"/>
        <v>0</v>
      </c>
      <c r="Z9" s="1">
        <f t="shared" si="0"/>
        <v>0</v>
      </c>
      <c r="AA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1"/>
        <v>0</v>
      </c>
      <c r="X10" s="1"/>
      <c r="Y10" s="1">
        <f t="shared" si="2"/>
        <v>0</v>
      </c>
      <c r="Z10" s="1">
        <f t="shared" si="0"/>
        <v>0</v>
      </c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1"/>
        <v>0</v>
      </c>
      <c r="X11" s="1"/>
      <c r="Y11" s="1">
        <f t="shared" si="2"/>
        <v>0</v>
      </c>
      <c r="Z11" s="1">
        <f t="shared" si="0"/>
        <v>0</v>
      </c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1"/>
        <v>0</v>
      </c>
      <c r="X12" s="1"/>
      <c r="Y12" s="1">
        <f t="shared" si="2"/>
        <v>0</v>
      </c>
      <c r="Z12" s="1">
        <f t="shared" si="0"/>
        <v>0</v>
      </c>
      <c r="AA12" s="1"/>
    </row>
    <row r="13" spans="1:2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1"/>
        <v>0</v>
      </c>
      <c r="X13" s="1"/>
      <c r="Y13" s="1">
        <f t="shared" si="2"/>
        <v>0</v>
      </c>
      <c r="Z13" s="1">
        <f t="shared" si="0"/>
        <v>0</v>
      </c>
      <c r="AA13" s="1"/>
    </row>
    <row r="14" spans="1:27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1"/>
        <v>0</v>
      </c>
      <c r="X14" s="1"/>
      <c r="Y14" s="1">
        <f t="shared" si="2"/>
        <v>0</v>
      </c>
      <c r="Z14" s="1">
        <f t="shared" si="0"/>
        <v>0</v>
      </c>
      <c r="AA14" s="1"/>
    </row>
    <row r="15" spans="1:27" ht="12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1"/>
        <v>0</v>
      </c>
      <c r="X15" s="1"/>
      <c r="Y15" s="1">
        <f t="shared" si="2"/>
        <v>0</v>
      </c>
      <c r="Z15" s="1">
        <f t="shared" si="0"/>
        <v>0</v>
      </c>
      <c r="AA15" s="1"/>
    </row>
    <row r="16" spans="1:27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1"/>
        <v>0</v>
      </c>
      <c r="X16" s="1"/>
      <c r="Y16" s="1">
        <f t="shared" si="2"/>
        <v>0</v>
      </c>
      <c r="Z16" s="1">
        <f t="shared" si="0"/>
        <v>0</v>
      </c>
      <c r="AA16" s="1"/>
    </row>
    <row r="17" spans="1:27" ht="12.7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1"/>
        <v>0</v>
      </c>
      <c r="X17" s="1"/>
      <c r="Y17" s="1">
        <f t="shared" si="2"/>
        <v>0</v>
      </c>
      <c r="Z17" s="1">
        <f t="shared" si="0"/>
        <v>0</v>
      </c>
      <c r="AA17" s="1"/>
    </row>
    <row r="18" spans="1:27" ht="12.7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1"/>
        <v>0</v>
      </c>
      <c r="X18" s="1"/>
      <c r="Y18" s="1">
        <f t="shared" si="2"/>
        <v>0</v>
      </c>
      <c r="Z18" s="1">
        <f t="shared" si="0"/>
        <v>0</v>
      </c>
      <c r="AA18" s="1"/>
    </row>
    <row r="19" spans="1:27" ht="12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1"/>
        <v>0</v>
      </c>
      <c r="X19" s="1"/>
      <c r="Y19" s="1">
        <f t="shared" si="2"/>
        <v>0</v>
      </c>
      <c r="Z19" s="1">
        <f t="shared" si="0"/>
        <v>0</v>
      </c>
      <c r="AA19" s="1"/>
    </row>
    <row r="20" spans="1:27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1"/>
        <v>0</v>
      </c>
      <c r="X20" s="1"/>
      <c r="Y20" s="1">
        <f t="shared" si="2"/>
        <v>0</v>
      </c>
      <c r="Z20" s="1">
        <f t="shared" si="0"/>
        <v>0</v>
      </c>
      <c r="AA20" s="1"/>
    </row>
    <row r="21" spans="1:27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1"/>
        <v>0</v>
      </c>
      <c r="X21" s="1"/>
      <c r="Y21" s="1">
        <f t="shared" si="2"/>
        <v>0</v>
      </c>
      <c r="Z21" s="1">
        <f t="shared" si="0"/>
        <v>0</v>
      </c>
      <c r="AA21" s="1"/>
    </row>
    <row r="22" spans="1:27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1"/>
        <v>0</v>
      </c>
      <c r="X22" s="1"/>
      <c r="Y22" s="1">
        <f t="shared" si="2"/>
        <v>0</v>
      </c>
      <c r="Z22" s="1">
        <f t="shared" si="0"/>
        <v>0</v>
      </c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1"/>
        <v>0</v>
      </c>
      <c r="X23" s="1"/>
      <c r="Y23" s="1">
        <f t="shared" si="2"/>
        <v>0</v>
      </c>
      <c r="Z23" s="1">
        <f t="shared" si="0"/>
        <v>0</v>
      </c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1"/>
        <v>0</v>
      </c>
      <c r="X24" s="1"/>
      <c r="Y24" s="1">
        <f t="shared" si="2"/>
        <v>0</v>
      </c>
      <c r="Z24" s="1">
        <f t="shared" si="0"/>
        <v>0</v>
      </c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1"/>
        <v>0</v>
      </c>
      <c r="X25" s="1"/>
      <c r="Y25" s="1">
        <f t="shared" si="2"/>
        <v>0</v>
      </c>
      <c r="Z25" s="1">
        <f t="shared" si="0"/>
        <v>0</v>
      </c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1"/>
        <v>0</v>
      </c>
      <c r="X26" s="1"/>
      <c r="Y26" s="1">
        <f t="shared" si="2"/>
        <v>0</v>
      </c>
      <c r="Z26" s="1">
        <f t="shared" si="0"/>
        <v>0</v>
      </c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1"/>
        <v>0</v>
      </c>
      <c r="X27" s="1"/>
      <c r="Y27" s="1">
        <f t="shared" si="2"/>
        <v>0</v>
      </c>
      <c r="Z27" s="1">
        <f t="shared" si="0"/>
        <v>0</v>
      </c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1"/>
        <v>0</v>
      </c>
      <c r="X28" s="1"/>
      <c r="Y28" s="1">
        <f t="shared" si="2"/>
        <v>0</v>
      </c>
      <c r="Z28" s="1">
        <f t="shared" si="0"/>
        <v>0</v>
      </c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0</v>
      </c>
      <c r="X29" s="1"/>
      <c r="Y29" s="1">
        <f t="shared" si="2"/>
        <v>0</v>
      </c>
      <c r="Z29" s="1">
        <f t="shared" si="0"/>
        <v>0</v>
      </c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0</v>
      </c>
      <c r="X30" s="1"/>
      <c r="Y30" s="1">
        <f t="shared" si="2"/>
        <v>0</v>
      </c>
      <c r="Z30" s="1">
        <f t="shared" si="0"/>
        <v>0</v>
      </c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1"/>
        <v>0</v>
      </c>
      <c r="X31" s="1"/>
      <c r="Y31" s="1">
        <f t="shared" si="2"/>
        <v>0</v>
      </c>
      <c r="Z31" s="1">
        <f t="shared" si="0"/>
        <v>0</v>
      </c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 t="shared" si="1"/>
        <v>0</v>
      </c>
      <c r="X32" s="1"/>
      <c r="Y32" s="1">
        <f t="shared" si="2"/>
        <v>0</v>
      </c>
      <c r="Z32" s="1">
        <f t="shared" si="0"/>
        <v>0</v>
      </c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f t="shared" si="1"/>
        <v>0</v>
      </c>
      <c r="X33" s="1"/>
      <c r="Y33" s="1">
        <f t="shared" si="2"/>
        <v>0</v>
      </c>
      <c r="Z33" s="1">
        <f t="shared" si="0"/>
        <v>0</v>
      </c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f>SUM(E34:V34)</f>
        <v>0</v>
      </c>
      <c r="X34" s="1"/>
      <c r="Y34" s="1">
        <f t="shared" si="2"/>
        <v>0</v>
      </c>
      <c r="Z34" s="1">
        <f t="shared" si="0"/>
        <v>0</v>
      </c>
      <c r="AA34" s="1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pane xSplit="1" ySplit="2" topLeftCell="C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2" sqref="A1:IV16384"/>
    </sheetView>
  </sheetViews>
  <sheetFormatPr defaultColWidth="9.140625" defaultRowHeight="12.75"/>
  <cols>
    <col min="1" max="1" width="4.28125" style="2" customWidth="1"/>
    <col min="2" max="2" width="19.57421875" style="2" customWidth="1"/>
    <col min="3" max="3" width="5.7109375" style="2" customWidth="1"/>
    <col min="4" max="4" width="8.421875" style="2" customWidth="1"/>
    <col min="5" max="5" width="5.8515625" style="2" customWidth="1"/>
    <col min="6" max="16" width="3.8515625" style="2" customWidth="1"/>
    <col min="17" max="17" width="3.8515625" style="2" hidden="1" customWidth="1"/>
    <col min="18" max="21" width="3.8515625" style="2" customWidth="1"/>
    <col min="22" max="22" width="3.8515625" style="2" hidden="1" customWidth="1"/>
    <col min="23" max="23" width="5.7109375" style="2" customWidth="1"/>
    <col min="24" max="24" width="8.140625" style="2" customWidth="1"/>
    <col min="25" max="25" width="7.57421875" style="17" customWidth="1"/>
    <col min="26" max="26" width="10.7109375" style="2" customWidth="1"/>
    <col min="27" max="27" width="6.140625" style="2" customWidth="1"/>
    <col min="28" max="16384" width="8.8515625" style="2" customWidth="1"/>
  </cols>
  <sheetData>
    <row r="1" ht="20.25">
      <c r="D1" s="14" t="s">
        <v>13</v>
      </c>
    </row>
    <row r="2" spans="1:28" ht="51">
      <c r="A2" s="1" t="s">
        <v>8</v>
      </c>
      <c r="B2" s="1" t="s">
        <v>0</v>
      </c>
      <c r="C2" s="1" t="s">
        <v>1</v>
      </c>
      <c r="D2" s="15" t="s">
        <v>2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/>
      <c r="X2" s="15" t="s">
        <v>28</v>
      </c>
      <c r="Y2" s="18" t="s">
        <v>27</v>
      </c>
      <c r="Z2" s="1" t="s">
        <v>5</v>
      </c>
      <c r="AA2" s="15" t="s">
        <v>6</v>
      </c>
      <c r="AB2" s="1" t="s">
        <v>7</v>
      </c>
    </row>
    <row r="3" spans="1:28" ht="12.75">
      <c r="A3" s="1">
        <v>37</v>
      </c>
      <c r="B3" s="1" t="s">
        <v>36</v>
      </c>
      <c r="C3" s="1">
        <v>37</v>
      </c>
      <c r="D3" s="1">
        <v>4050</v>
      </c>
      <c r="E3" s="1">
        <v>0</v>
      </c>
      <c r="F3" s="1">
        <v>0</v>
      </c>
      <c r="G3" s="1">
        <v>0</v>
      </c>
      <c r="H3" s="1">
        <v>2</v>
      </c>
      <c r="I3" s="1">
        <v>0</v>
      </c>
      <c r="J3" s="1">
        <v>0</v>
      </c>
      <c r="K3" s="1">
        <v>2</v>
      </c>
      <c r="L3" s="1">
        <v>0</v>
      </c>
      <c r="M3" s="1">
        <v>2</v>
      </c>
      <c r="N3" s="1">
        <v>2</v>
      </c>
      <c r="O3" s="1">
        <v>0</v>
      </c>
      <c r="P3" s="1">
        <v>0</v>
      </c>
      <c r="Q3" s="1"/>
      <c r="R3" s="1">
        <v>2</v>
      </c>
      <c r="S3" s="1">
        <v>2</v>
      </c>
      <c r="T3" s="1">
        <v>0</v>
      </c>
      <c r="U3" s="1">
        <v>0</v>
      </c>
      <c r="V3" s="1"/>
      <c r="W3" s="1"/>
      <c r="X3" s="1">
        <f>SUM(F3:V3)</f>
        <v>12</v>
      </c>
      <c r="Y3" s="4">
        <v>4197</v>
      </c>
      <c r="Z3" s="1">
        <f>Y3-D3</f>
        <v>147</v>
      </c>
      <c r="AA3" s="1">
        <f>Z3+X3</f>
        <v>159</v>
      </c>
      <c r="AB3" s="1"/>
    </row>
    <row r="4" spans="1:28" ht="12.75">
      <c r="A4" s="1">
        <v>14</v>
      </c>
      <c r="B4" s="4" t="s">
        <v>39</v>
      </c>
      <c r="C4" s="1">
        <v>14</v>
      </c>
      <c r="D4" s="1">
        <v>3350</v>
      </c>
      <c r="E4" s="1">
        <v>0</v>
      </c>
      <c r="F4" s="1">
        <v>2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1">
        <v>0</v>
      </c>
      <c r="M4" s="1">
        <v>2</v>
      </c>
      <c r="N4" s="1">
        <v>50</v>
      </c>
      <c r="O4" s="1">
        <v>0</v>
      </c>
      <c r="P4" s="1">
        <v>0</v>
      </c>
      <c r="Q4" s="1"/>
      <c r="R4" s="1">
        <v>2</v>
      </c>
      <c r="S4" s="1">
        <v>0</v>
      </c>
      <c r="T4" s="1">
        <v>0</v>
      </c>
      <c r="U4" s="1">
        <v>0</v>
      </c>
      <c r="V4" s="1"/>
      <c r="W4" s="1"/>
      <c r="X4" s="1">
        <f aca="true" t="shared" si="0" ref="X4:X27">SUM(F4:V4)</f>
        <v>60</v>
      </c>
      <c r="Y4" s="4">
        <v>3561</v>
      </c>
      <c r="Z4" s="1">
        <f aca="true" t="shared" si="1" ref="Z4:Z27">Y4-D4</f>
        <v>211</v>
      </c>
      <c r="AA4" s="1">
        <f aca="true" t="shared" si="2" ref="AA4:AA27">Z4+X4</f>
        <v>271</v>
      </c>
      <c r="AB4" s="1"/>
    </row>
    <row r="5" spans="1:28" ht="12.75">
      <c r="A5" s="1">
        <v>15</v>
      </c>
      <c r="B5" s="1" t="s">
        <v>36</v>
      </c>
      <c r="C5" s="1">
        <v>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f t="shared" si="0"/>
        <v>0</v>
      </c>
      <c r="Y5" s="4"/>
      <c r="Z5" s="1">
        <f t="shared" si="1"/>
        <v>0</v>
      </c>
      <c r="AA5" s="1">
        <f t="shared" si="2"/>
        <v>0</v>
      </c>
      <c r="AB5" s="1"/>
    </row>
    <row r="6" spans="1:28" ht="12.75">
      <c r="A6" s="1">
        <v>21</v>
      </c>
      <c r="B6" s="1" t="s">
        <v>42</v>
      </c>
      <c r="C6" s="1">
        <v>21</v>
      </c>
      <c r="D6" s="1">
        <v>4700</v>
      </c>
      <c r="E6" s="1">
        <v>0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50</v>
      </c>
      <c r="L6" s="1">
        <v>0</v>
      </c>
      <c r="M6" s="1">
        <v>2</v>
      </c>
      <c r="N6" s="1">
        <v>0</v>
      </c>
      <c r="O6" s="1">
        <v>2</v>
      </c>
      <c r="P6" s="1">
        <v>2</v>
      </c>
      <c r="Q6" s="1"/>
      <c r="R6" s="1">
        <v>2</v>
      </c>
      <c r="S6" s="1">
        <v>0</v>
      </c>
      <c r="T6" s="1">
        <v>0</v>
      </c>
      <c r="U6" s="1">
        <v>0</v>
      </c>
      <c r="V6" s="1"/>
      <c r="W6" s="1"/>
      <c r="X6" s="1">
        <f t="shared" si="0"/>
        <v>60</v>
      </c>
      <c r="Y6" s="4">
        <v>4882</v>
      </c>
      <c r="Z6" s="1">
        <f t="shared" si="1"/>
        <v>182</v>
      </c>
      <c r="AA6" s="1">
        <f t="shared" si="2"/>
        <v>242</v>
      </c>
      <c r="AB6" s="1"/>
    </row>
    <row r="7" spans="1:28" ht="12.75">
      <c r="A7" s="1">
        <v>22</v>
      </c>
      <c r="B7" s="1" t="s">
        <v>43</v>
      </c>
      <c r="C7" s="1">
        <v>22</v>
      </c>
      <c r="D7" s="1">
        <v>3150</v>
      </c>
      <c r="E7" s="1">
        <v>0</v>
      </c>
      <c r="F7" s="1">
        <v>2</v>
      </c>
      <c r="G7" s="1">
        <v>0</v>
      </c>
      <c r="H7" s="1">
        <v>0</v>
      </c>
      <c r="I7" s="1">
        <v>50</v>
      </c>
      <c r="J7" s="1">
        <v>0</v>
      </c>
      <c r="K7" s="1">
        <v>2</v>
      </c>
      <c r="L7" s="1">
        <v>0</v>
      </c>
      <c r="M7" s="1">
        <v>2</v>
      </c>
      <c r="N7" s="1">
        <v>2</v>
      </c>
      <c r="O7" s="1">
        <v>2</v>
      </c>
      <c r="P7" s="1">
        <v>0</v>
      </c>
      <c r="Q7" s="1"/>
      <c r="R7" s="1">
        <v>2</v>
      </c>
      <c r="S7" s="1">
        <v>2</v>
      </c>
      <c r="T7" s="1">
        <v>0</v>
      </c>
      <c r="U7" s="1">
        <v>0</v>
      </c>
      <c r="V7" s="1"/>
      <c r="W7" s="1"/>
      <c r="X7" s="1">
        <f t="shared" si="0"/>
        <v>64</v>
      </c>
      <c r="Y7" s="4">
        <v>3348</v>
      </c>
      <c r="Z7" s="1">
        <f t="shared" si="1"/>
        <v>198</v>
      </c>
      <c r="AA7" s="1">
        <f t="shared" si="2"/>
        <v>262</v>
      </c>
      <c r="AB7" s="1"/>
    </row>
    <row r="8" spans="1:2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0"/>
        <v>0</v>
      </c>
      <c r="Y8" s="4"/>
      <c r="Z8" s="1">
        <f t="shared" si="1"/>
        <v>0</v>
      </c>
      <c r="AA8" s="1">
        <f t="shared" si="2"/>
        <v>0</v>
      </c>
      <c r="AB8" s="1"/>
    </row>
    <row r="9" spans="1:2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0"/>
        <v>0</v>
      </c>
      <c r="Y9" s="4"/>
      <c r="Z9" s="1">
        <f t="shared" si="1"/>
        <v>0</v>
      </c>
      <c r="AA9" s="1">
        <f t="shared" si="2"/>
        <v>0</v>
      </c>
      <c r="AB9" s="1"/>
    </row>
    <row r="10" spans="1:28" ht="12.75">
      <c r="A10" s="1">
        <v>11</v>
      </c>
      <c r="B10" s="1" t="s">
        <v>47</v>
      </c>
      <c r="C10" s="1">
        <v>11</v>
      </c>
      <c r="D10" s="1">
        <v>1900</v>
      </c>
      <c r="E10" s="1">
        <v>0</v>
      </c>
      <c r="F10" s="1">
        <v>0</v>
      </c>
      <c r="G10" s="1">
        <v>0</v>
      </c>
      <c r="H10" s="1">
        <v>50</v>
      </c>
      <c r="I10" s="1">
        <v>50</v>
      </c>
      <c r="J10" s="1">
        <v>50</v>
      </c>
      <c r="K10" s="1">
        <v>50</v>
      </c>
      <c r="L10" s="1">
        <v>50</v>
      </c>
      <c r="M10" s="1">
        <v>50</v>
      </c>
      <c r="N10" s="1">
        <v>50</v>
      </c>
      <c r="O10" s="1">
        <v>50</v>
      </c>
      <c r="P10" s="1">
        <v>50</v>
      </c>
      <c r="Q10" s="1">
        <v>50</v>
      </c>
      <c r="R10" s="1">
        <v>50</v>
      </c>
      <c r="S10" s="1">
        <v>50</v>
      </c>
      <c r="T10" s="1">
        <v>50</v>
      </c>
      <c r="U10" s="1">
        <v>50</v>
      </c>
      <c r="V10" s="1"/>
      <c r="W10" s="1"/>
      <c r="X10" s="1">
        <f t="shared" si="0"/>
        <v>700</v>
      </c>
      <c r="Y10" s="4"/>
      <c r="Z10" s="1">
        <f t="shared" si="1"/>
        <v>-1900</v>
      </c>
      <c r="AA10" s="1">
        <f t="shared" si="2"/>
        <v>-1200</v>
      </c>
      <c r="AB10" s="1"/>
    </row>
    <row r="11" spans="1:28" ht="12.75">
      <c r="A11" s="1">
        <v>29</v>
      </c>
      <c r="B11" s="1" t="s">
        <v>37</v>
      </c>
      <c r="C11" s="1">
        <v>29</v>
      </c>
      <c r="D11" s="1">
        <v>2050</v>
      </c>
      <c r="E11" s="1">
        <v>2</v>
      </c>
      <c r="F11" s="1">
        <v>0</v>
      </c>
      <c r="G11" s="1">
        <v>2</v>
      </c>
      <c r="H11" s="4">
        <v>0</v>
      </c>
      <c r="I11" s="4">
        <v>0</v>
      </c>
      <c r="J11" s="4">
        <v>2</v>
      </c>
      <c r="K11" s="1">
        <v>2</v>
      </c>
      <c r="L11" s="1">
        <v>2</v>
      </c>
      <c r="M11" s="1">
        <v>2</v>
      </c>
      <c r="N11" s="1">
        <v>0</v>
      </c>
      <c r="O11" s="1">
        <v>0</v>
      </c>
      <c r="P11" s="1">
        <v>0</v>
      </c>
      <c r="Q11" s="1"/>
      <c r="R11" s="1">
        <v>2</v>
      </c>
      <c r="S11" s="1">
        <v>0</v>
      </c>
      <c r="T11" s="1">
        <v>2</v>
      </c>
      <c r="U11" s="1">
        <v>0</v>
      </c>
      <c r="V11" s="1"/>
      <c r="W11" s="1"/>
      <c r="X11" s="1">
        <f t="shared" si="0"/>
        <v>14</v>
      </c>
      <c r="Y11" s="4">
        <v>2197</v>
      </c>
      <c r="Z11" s="1">
        <f t="shared" si="1"/>
        <v>147</v>
      </c>
      <c r="AA11" s="1">
        <f t="shared" si="2"/>
        <v>161</v>
      </c>
      <c r="AB11" s="1"/>
    </row>
    <row r="12" spans="1:28" ht="12.75">
      <c r="A12" s="1">
        <v>30</v>
      </c>
      <c r="B12" s="1" t="s">
        <v>48</v>
      </c>
      <c r="C12" s="1">
        <v>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0"/>
        <v>0</v>
      </c>
      <c r="Y12" s="4"/>
      <c r="Z12" s="1">
        <f t="shared" si="1"/>
        <v>0</v>
      </c>
      <c r="AA12" s="1">
        <f t="shared" si="2"/>
        <v>0</v>
      </c>
      <c r="AB12" s="1"/>
    </row>
    <row r="13" spans="1:28" ht="12.75">
      <c r="A13" s="1">
        <v>31</v>
      </c>
      <c r="B13" s="1" t="s">
        <v>49</v>
      </c>
      <c r="C13" s="1">
        <v>31</v>
      </c>
      <c r="D13" s="1">
        <v>3300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2</v>
      </c>
      <c r="L13" s="1">
        <v>2</v>
      </c>
      <c r="M13" s="1">
        <v>0</v>
      </c>
      <c r="N13" s="1">
        <v>2</v>
      </c>
      <c r="O13" s="1">
        <v>0</v>
      </c>
      <c r="P13" s="1">
        <v>0</v>
      </c>
      <c r="Q13" s="1"/>
      <c r="R13" s="1">
        <v>0</v>
      </c>
      <c r="S13" s="1">
        <v>0</v>
      </c>
      <c r="T13" s="1">
        <v>0</v>
      </c>
      <c r="U13" s="1">
        <v>0</v>
      </c>
      <c r="V13" s="1"/>
      <c r="W13" s="1"/>
      <c r="X13" s="1">
        <f t="shared" si="0"/>
        <v>6</v>
      </c>
      <c r="Y13" s="4">
        <v>3523</v>
      </c>
      <c r="Z13" s="1">
        <f t="shared" si="1"/>
        <v>223</v>
      </c>
      <c r="AA13" s="1">
        <f t="shared" si="2"/>
        <v>229</v>
      </c>
      <c r="AB13" s="1"/>
    </row>
    <row r="14" spans="1:28" ht="12.75">
      <c r="A14" s="1">
        <v>34</v>
      </c>
      <c r="B14" s="1" t="s">
        <v>65</v>
      </c>
      <c r="C14" s="1">
        <v>34</v>
      </c>
      <c r="D14" s="1">
        <v>1650</v>
      </c>
      <c r="E14" s="1">
        <v>2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2</v>
      </c>
      <c r="L14" s="1">
        <v>0</v>
      </c>
      <c r="M14" s="1">
        <v>2</v>
      </c>
      <c r="N14" s="1">
        <v>2</v>
      </c>
      <c r="O14" s="1">
        <v>2</v>
      </c>
      <c r="P14" s="1">
        <v>0</v>
      </c>
      <c r="Q14" s="1"/>
      <c r="R14" s="1">
        <v>0</v>
      </c>
      <c r="S14" s="1">
        <v>50</v>
      </c>
      <c r="T14" s="1">
        <v>0</v>
      </c>
      <c r="U14" s="1">
        <v>0</v>
      </c>
      <c r="V14" s="1"/>
      <c r="W14" s="1"/>
      <c r="X14" s="1">
        <f t="shared" si="0"/>
        <v>60</v>
      </c>
      <c r="Y14" s="4">
        <v>1873</v>
      </c>
      <c r="Z14" s="1">
        <f t="shared" si="1"/>
        <v>223</v>
      </c>
      <c r="AA14" s="1">
        <f t="shared" si="2"/>
        <v>283</v>
      </c>
      <c r="AB14" s="1"/>
    </row>
    <row r="15" spans="1:28" ht="12.75">
      <c r="A15" s="1">
        <v>33</v>
      </c>
      <c r="B15" s="1" t="s">
        <v>50</v>
      </c>
      <c r="C15" s="1">
        <v>33</v>
      </c>
      <c r="D15" s="1">
        <v>1550</v>
      </c>
      <c r="E15" s="1">
        <v>2</v>
      </c>
      <c r="F15" s="1">
        <v>2</v>
      </c>
      <c r="G15" s="1">
        <v>2</v>
      </c>
      <c r="H15" s="4">
        <v>0</v>
      </c>
      <c r="I15" s="4">
        <v>0</v>
      </c>
      <c r="J15" s="4">
        <v>0</v>
      </c>
      <c r="K15" s="1">
        <v>2</v>
      </c>
      <c r="L15" s="1">
        <v>50</v>
      </c>
      <c r="M15" s="1">
        <v>0</v>
      </c>
      <c r="N15" s="1">
        <v>50</v>
      </c>
      <c r="O15" s="1">
        <v>2</v>
      </c>
      <c r="P15" s="1">
        <v>2</v>
      </c>
      <c r="Q15" s="1"/>
      <c r="R15" s="1">
        <v>2</v>
      </c>
      <c r="S15" s="1">
        <v>2</v>
      </c>
      <c r="T15" s="1">
        <v>0</v>
      </c>
      <c r="U15" s="1">
        <v>2</v>
      </c>
      <c r="V15" s="1"/>
      <c r="W15" s="1"/>
      <c r="X15" s="1">
        <f t="shared" si="0"/>
        <v>116</v>
      </c>
      <c r="Y15" s="4">
        <v>1756</v>
      </c>
      <c r="Z15" s="1">
        <f t="shared" si="1"/>
        <v>206</v>
      </c>
      <c r="AA15" s="1">
        <f t="shared" si="2"/>
        <v>322</v>
      </c>
      <c r="AB15" s="1"/>
    </row>
    <row r="16" spans="1:28" ht="12.75">
      <c r="A16" s="1">
        <v>32</v>
      </c>
      <c r="B16" s="1" t="s">
        <v>51</v>
      </c>
      <c r="C16" s="1">
        <v>32</v>
      </c>
      <c r="D16" s="1">
        <v>3950</v>
      </c>
      <c r="E16" s="1">
        <v>2</v>
      </c>
      <c r="F16" s="1">
        <v>0</v>
      </c>
      <c r="G16" s="1">
        <v>0</v>
      </c>
      <c r="H16" s="1">
        <v>2</v>
      </c>
      <c r="I16" s="1">
        <v>2</v>
      </c>
      <c r="J16" s="1">
        <v>0</v>
      </c>
      <c r="K16" s="1">
        <v>2</v>
      </c>
      <c r="L16" s="1">
        <v>0</v>
      </c>
      <c r="M16" s="1">
        <v>0</v>
      </c>
      <c r="N16" s="1">
        <v>0</v>
      </c>
      <c r="O16" s="1">
        <v>2</v>
      </c>
      <c r="P16" s="1">
        <v>50</v>
      </c>
      <c r="Q16" s="1"/>
      <c r="R16" s="1">
        <v>0</v>
      </c>
      <c r="S16" s="1">
        <v>2</v>
      </c>
      <c r="T16" s="1">
        <v>0</v>
      </c>
      <c r="U16" s="1">
        <v>0</v>
      </c>
      <c r="V16" s="1"/>
      <c r="W16" s="1"/>
      <c r="X16" s="1">
        <f t="shared" si="0"/>
        <v>60</v>
      </c>
      <c r="Y16" s="4">
        <v>4180</v>
      </c>
      <c r="Z16" s="1">
        <f t="shared" si="1"/>
        <v>230</v>
      </c>
      <c r="AA16" s="1">
        <f t="shared" si="2"/>
        <v>290</v>
      </c>
      <c r="AB16" s="1"/>
    </row>
    <row r="17" spans="1:28" ht="12.75">
      <c r="A17" s="1">
        <v>38</v>
      </c>
      <c r="B17" s="1" t="s">
        <v>52</v>
      </c>
      <c r="C17" s="1">
        <v>38</v>
      </c>
      <c r="D17" s="1">
        <v>4850</v>
      </c>
      <c r="E17" s="1">
        <v>50</v>
      </c>
      <c r="F17" s="1">
        <v>2</v>
      </c>
      <c r="G17" s="1">
        <v>0</v>
      </c>
      <c r="H17" s="1">
        <v>2</v>
      </c>
      <c r="I17" s="1">
        <v>0</v>
      </c>
      <c r="J17" s="1">
        <v>0</v>
      </c>
      <c r="K17" s="1">
        <v>2</v>
      </c>
      <c r="L17" s="1">
        <v>2</v>
      </c>
      <c r="M17" s="1">
        <v>0</v>
      </c>
      <c r="N17" s="1">
        <v>2</v>
      </c>
      <c r="O17" s="1">
        <v>2</v>
      </c>
      <c r="P17" s="1">
        <v>0</v>
      </c>
      <c r="Q17" s="1"/>
      <c r="R17" s="1">
        <v>2</v>
      </c>
      <c r="S17" s="1">
        <v>0</v>
      </c>
      <c r="T17" s="1">
        <v>0</v>
      </c>
      <c r="U17" s="1">
        <v>0</v>
      </c>
      <c r="V17" s="1"/>
      <c r="W17" s="1"/>
      <c r="X17" s="1">
        <f t="shared" si="0"/>
        <v>14</v>
      </c>
      <c r="Y17" s="4">
        <v>5047</v>
      </c>
      <c r="Z17" s="1">
        <f t="shared" si="1"/>
        <v>197</v>
      </c>
      <c r="AA17" s="1">
        <f t="shared" si="2"/>
        <v>211</v>
      </c>
      <c r="AB17" s="1"/>
    </row>
    <row r="18" spans="1:28" ht="12.75">
      <c r="A18" s="1">
        <v>39</v>
      </c>
      <c r="B18" s="1" t="s">
        <v>53</v>
      </c>
      <c r="C18" s="1">
        <v>39</v>
      </c>
      <c r="D18" s="1">
        <v>1150</v>
      </c>
      <c r="E18" s="1">
        <v>2</v>
      </c>
      <c r="F18" s="1">
        <v>0</v>
      </c>
      <c r="G18" s="1">
        <v>2</v>
      </c>
      <c r="H18" s="1">
        <v>0</v>
      </c>
      <c r="I18" s="1">
        <v>0</v>
      </c>
      <c r="J18" s="1">
        <v>0</v>
      </c>
      <c r="K18" s="1">
        <v>2</v>
      </c>
      <c r="L18" s="1">
        <v>50</v>
      </c>
      <c r="M18" s="1">
        <v>0</v>
      </c>
      <c r="N18" s="1">
        <v>2</v>
      </c>
      <c r="O18" s="1">
        <v>2</v>
      </c>
      <c r="P18" s="1">
        <v>0</v>
      </c>
      <c r="Q18" s="1"/>
      <c r="R18" s="1">
        <v>2</v>
      </c>
      <c r="S18" s="1">
        <v>2</v>
      </c>
      <c r="T18" s="1">
        <v>0</v>
      </c>
      <c r="U18" s="1">
        <v>0</v>
      </c>
      <c r="V18" s="1"/>
      <c r="W18" s="1"/>
      <c r="X18" s="1">
        <f t="shared" si="0"/>
        <v>62</v>
      </c>
      <c r="Y18" s="4">
        <v>1325</v>
      </c>
      <c r="Z18" s="1">
        <f t="shared" si="1"/>
        <v>175</v>
      </c>
      <c r="AA18" s="1">
        <f t="shared" si="2"/>
        <v>237</v>
      </c>
      <c r="AB18" s="1"/>
    </row>
    <row r="19" spans="1:28" ht="12.75">
      <c r="A19" s="1">
        <v>48</v>
      </c>
      <c r="B19" s="1" t="s">
        <v>54</v>
      </c>
      <c r="C19" s="1">
        <v>48</v>
      </c>
      <c r="D19" s="1">
        <v>3050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0</v>
      </c>
      <c r="K19" s="1">
        <v>50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/>
      <c r="R19" s="1">
        <v>2</v>
      </c>
      <c r="S19" s="1">
        <v>0</v>
      </c>
      <c r="T19" s="1">
        <v>2</v>
      </c>
      <c r="U19" s="1">
        <v>0</v>
      </c>
      <c r="V19" s="1"/>
      <c r="W19" s="1"/>
      <c r="X19" s="1">
        <f t="shared" si="0"/>
        <v>72</v>
      </c>
      <c r="Y19" s="4">
        <v>3318</v>
      </c>
      <c r="Z19" s="1">
        <f t="shared" si="1"/>
        <v>268</v>
      </c>
      <c r="AA19" s="1">
        <f t="shared" si="2"/>
        <v>340</v>
      </c>
      <c r="AB19" s="1"/>
    </row>
    <row r="20" spans="1:28" ht="12.75">
      <c r="A20" s="1">
        <v>41</v>
      </c>
      <c r="B20" s="1" t="s">
        <v>55</v>
      </c>
      <c r="C20" s="1">
        <v>41</v>
      </c>
      <c r="D20" s="1">
        <v>4350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50</v>
      </c>
      <c r="L20" s="1">
        <v>0</v>
      </c>
      <c r="M20" s="1">
        <v>2</v>
      </c>
      <c r="N20" s="1">
        <v>0</v>
      </c>
      <c r="O20" s="1">
        <v>2</v>
      </c>
      <c r="P20" s="1">
        <v>2</v>
      </c>
      <c r="Q20" s="1"/>
      <c r="R20" s="1">
        <v>2</v>
      </c>
      <c r="S20" s="1">
        <v>0</v>
      </c>
      <c r="T20" s="1">
        <v>0</v>
      </c>
      <c r="U20" s="1">
        <v>0</v>
      </c>
      <c r="V20" s="1"/>
      <c r="W20" s="1"/>
      <c r="X20" s="1">
        <f t="shared" si="0"/>
        <v>58</v>
      </c>
      <c r="Y20" s="4">
        <v>4579</v>
      </c>
      <c r="Z20" s="1">
        <f t="shared" si="1"/>
        <v>229</v>
      </c>
      <c r="AA20" s="1">
        <f t="shared" si="2"/>
        <v>287</v>
      </c>
      <c r="AB20" s="1"/>
    </row>
    <row r="21" spans="1:28" ht="12.75">
      <c r="A21" s="1">
        <v>16</v>
      </c>
      <c r="B21" s="1" t="s">
        <v>56</v>
      </c>
      <c r="C21" s="1">
        <v>16</v>
      </c>
      <c r="D21" s="4">
        <v>1800</v>
      </c>
      <c r="E21" s="1">
        <v>2</v>
      </c>
      <c r="F21" s="1">
        <v>2</v>
      </c>
      <c r="G21" s="1">
        <v>2</v>
      </c>
      <c r="H21" s="1">
        <v>0</v>
      </c>
      <c r="I21" s="1">
        <v>0</v>
      </c>
      <c r="J21" s="1">
        <v>0</v>
      </c>
      <c r="K21" s="1">
        <v>2</v>
      </c>
      <c r="L21" s="1">
        <v>2</v>
      </c>
      <c r="M21" s="1">
        <v>0</v>
      </c>
      <c r="N21" s="1">
        <v>0</v>
      </c>
      <c r="O21" s="1">
        <v>2</v>
      </c>
      <c r="P21" s="1">
        <v>0</v>
      </c>
      <c r="Q21" s="1"/>
      <c r="R21" s="1">
        <v>0</v>
      </c>
      <c r="S21" s="1">
        <v>2</v>
      </c>
      <c r="T21" s="1">
        <v>2</v>
      </c>
      <c r="U21" s="1">
        <v>0</v>
      </c>
      <c r="V21" s="1"/>
      <c r="W21" s="1"/>
      <c r="X21" s="1">
        <f t="shared" si="0"/>
        <v>14</v>
      </c>
      <c r="Y21" s="4">
        <v>2016</v>
      </c>
      <c r="Z21" s="1">
        <f t="shared" si="1"/>
        <v>216</v>
      </c>
      <c r="AA21" s="1">
        <f t="shared" si="2"/>
        <v>230</v>
      </c>
      <c r="AB21" s="1"/>
    </row>
    <row r="22" spans="1:28" ht="12.75">
      <c r="A22" s="1">
        <v>24</v>
      </c>
      <c r="B22" s="1" t="s">
        <v>57</v>
      </c>
      <c r="C22" s="1">
        <v>24</v>
      </c>
      <c r="D22" s="1">
        <v>3900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50</v>
      </c>
      <c r="L22" s="1">
        <v>50</v>
      </c>
      <c r="M22" s="1">
        <v>50</v>
      </c>
      <c r="N22" s="1">
        <v>0</v>
      </c>
      <c r="O22" s="1">
        <v>2</v>
      </c>
      <c r="P22" s="1">
        <v>2</v>
      </c>
      <c r="Q22" s="1"/>
      <c r="R22" s="1">
        <v>2</v>
      </c>
      <c r="S22" s="1">
        <v>2</v>
      </c>
      <c r="T22" s="1">
        <v>0</v>
      </c>
      <c r="U22" s="1">
        <v>0</v>
      </c>
      <c r="V22" s="1"/>
      <c r="W22" s="1"/>
      <c r="X22" s="1">
        <f t="shared" si="0"/>
        <v>158</v>
      </c>
      <c r="Y22" s="4">
        <v>4123</v>
      </c>
      <c r="Z22" s="1">
        <f t="shared" si="1"/>
        <v>223</v>
      </c>
      <c r="AA22" s="1">
        <f t="shared" si="2"/>
        <v>381</v>
      </c>
      <c r="AB22" s="1"/>
    </row>
    <row r="23" spans="1:28" ht="12.75">
      <c r="A23" s="1">
        <v>25</v>
      </c>
      <c r="B23" s="1" t="s">
        <v>58</v>
      </c>
      <c r="C23" s="1">
        <v>25</v>
      </c>
      <c r="D23" s="1">
        <v>2350</v>
      </c>
      <c r="E23" s="1">
        <v>0</v>
      </c>
      <c r="F23" s="1">
        <v>2</v>
      </c>
      <c r="G23" s="1">
        <v>2</v>
      </c>
      <c r="H23" s="1">
        <v>0</v>
      </c>
      <c r="I23" s="1">
        <v>0</v>
      </c>
      <c r="J23" s="1">
        <v>0</v>
      </c>
      <c r="K23" s="1">
        <v>50</v>
      </c>
      <c r="L23" s="1">
        <v>50</v>
      </c>
      <c r="M23" s="1">
        <v>0</v>
      </c>
      <c r="N23" s="1">
        <v>2</v>
      </c>
      <c r="O23" s="1">
        <v>2</v>
      </c>
      <c r="P23" s="1">
        <v>2</v>
      </c>
      <c r="Q23" s="1"/>
      <c r="R23" s="1">
        <v>0</v>
      </c>
      <c r="S23" s="1">
        <v>0</v>
      </c>
      <c r="T23" s="1">
        <v>0</v>
      </c>
      <c r="U23" s="1">
        <v>2</v>
      </c>
      <c r="V23" s="1"/>
      <c r="W23" s="1"/>
      <c r="X23" s="1">
        <f t="shared" si="0"/>
        <v>112</v>
      </c>
      <c r="Y23" s="4">
        <v>2576</v>
      </c>
      <c r="Z23" s="1">
        <f t="shared" si="1"/>
        <v>226</v>
      </c>
      <c r="AA23" s="1">
        <f t="shared" si="2"/>
        <v>338</v>
      </c>
      <c r="AB23" s="1"/>
    </row>
    <row r="24" spans="1:28" ht="12.75">
      <c r="A24" s="1">
        <v>26</v>
      </c>
      <c r="B24" s="1" t="s">
        <v>40</v>
      </c>
      <c r="C24" s="1">
        <v>26</v>
      </c>
      <c r="D24" s="1">
        <v>3500</v>
      </c>
      <c r="E24" s="1">
        <v>2</v>
      </c>
      <c r="F24" s="1">
        <v>2</v>
      </c>
      <c r="G24" s="1">
        <v>0</v>
      </c>
      <c r="H24" s="1">
        <v>0</v>
      </c>
      <c r="I24" s="1">
        <v>0</v>
      </c>
      <c r="J24" s="1">
        <v>0</v>
      </c>
      <c r="K24" s="1">
        <v>2</v>
      </c>
      <c r="L24" s="1">
        <v>50</v>
      </c>
      <c r="M24" s="1">
        <v>50</v>
      </c>
      <c r="N24" s="1">
        <v>2</v>
      </c>
      <c r="O24" s="1">
        <v>2</v>
      </c>
      <c r="P24" s="1">
        <v>50</v>
      </c>
      <c r="Q24" s="1"/>
      <c r="R24" s="1">
        <v>2</v>
      </c>
      <c r="S24" s="1">
        <v>0</v>
      </c>
      <c r="T24" s="1">
        <v>0</v>
      </c>
      <c r="U24" s="1">
        <v>0</v>
      </c>
      <c r="V24" s="1"/>
      <c r="W24" s="1"/>
      <c r="X24" s="1">
        <f t="shared" si="0"/>
        <v>160</v>
      </c>
      <c r="Y24" s="4">
        <v>3712</v>
      </c>
      <c r="Z24" s="1">
        <f t="shared" si="1"/>
        <v>212</v>
      </c>
      <c r="AA24" s="1">
        <f t="shared" si="2"/>
        <v>372</v>
      </c>
      <c r="AB24" s="1"/>
    </row>
    <row r="25" spans="1:28" ht="12.75">
      <c r="A25" s="1">
        <v>27</v>
      </c>
      <c r="B25" s="1" t="s">
        <v>59</v>
      </c>
      <c r="C25" s="1">
        <v>27</v>
      </c>
      <c r="D25" s="1">
        <v>2150</v>
      </c>
      <c r="E25" s="1">
        <v>2</v>
      </c>
      <c r="F25" s="1">
        <v>0</v>
      </c>
      <c r="G25" s="1">
        <v>0</v>
      </c>
      <c r="H25" s="1">
        <v>2</v>
      </c>
      <c r="I25" s="1">
        <v>0</v>
      </c>
      <c r="J25" s="1">
        <v>0</v>
      </c>
      <c r="K25" s="1">
        <v>2</v>
      </c>
      <c r="L25" s="1">
        <v>2</v>
      </c>
      <c r="M25" s="1">
        <v>0</v>
      </c>
      <c r="N25" s="1">
        <v>2</v>
      </c>
      <c r="O25" s="1">
        <v>0</v>
      </c>
      <c r="P25" s="1">
        <v>0</v>
      </c>
      <c r="Q25" s="1"/>
      <c r="R25" s="1">
        <v>2</v>
      </c>
      <c r="S25" s="1">
        <v>2</v>
      </c>
      <c r="T25" s="1">
        <v>0</v>
      </c>
      <c r="U25" s="1">
        <v>2</v>
      </c>
      <c r="V25" s="1"/>
      <c r="W25" s="1"/>
      <c r="X25" s="1">
        <f t="shared" si="0"/>
        <v>14</v>
      </c>
      <c r="Y25" s="4">
        <v>2391</v>
      </c>
      <c r="Z25" s="1">
        <f t="shared" si="1"/>
        <v>241</v>
      </c>
      <c r="AA25" s="1">
        <f t="shared" si="2"/>
        <v>255</v>
      </c>
      <c r="AB25" s="1"/>
    </row>
    <row r="26" spans="1:28" ht="12.75">
      <c r="A26" s="1">
        <v>18</v>
      </c>
      <c r="B26" s="1" t="s">
        <v>60</v>
      </c>
      <c r="C26" s="1">
        <v>18</v>
      </c>
      <c r="D26" s="1">
        <v>5150</v>
      </c>
      <c r="E26" s="1">
        <v>2</v>
      </c>
      <c r="F26" s="1">
        <v>50</v>
      </c>
      <c r="G26" s="1">
        <v>50</v>
      </c>
      <c r="H26" s="1">
        <v>2</v>
      </c>
      <c r="I26" s="1">
        <v>0</v>
      </c>
      <c r="J26" s="1">
        <v>2</v>
      </c>
      <c r="K26" s="1">
        <v>50</v>
      </c>
      <c r="L26" s="1">
        <v>50</v>
      </c>
      <c r="M26" s="1">
        <v>2</v>
      </c>
      <c r="N26" s="1">
        <v>50</v>
      </c>
      <c r="O26" s="1">
        <v>2</v>
      </c>
      <c r="P26" s="1">
        <v>50</v>
      </c>
      <c r="Q26" s="1"/>
      <c r="R26" s="1">
        <v>0</v>
      </c>
      <c r="S26" s="1">
        <v>2</v>
      </c>
      <c r="T26" s="1">
        <v>2</v>
      </c>
      <c r="U26" s="1">
        <v>0</v>
      </c>
      <c r="V26" s="1"/>
      <c r="W26" s="1"/>
      <c r="X26" s="1">
        <f t="shared" si="0"/>
        <v>312</v>
      </c>
      <c r="Y26" s="4">
        <v>5402</v>
      </c>
      <c r="Z26" s="1">
        <f t="shared" si="1"/>
        <v>252</v>
      </c>
      <c r="AA26" s="1">
        <f t="shared" si="2"/>
        <v>564</v>
      </c>
      <c r="AB26" s="1"/>
    </row>
    <row r="27" spans="1:28" ht="12.75">
      <c r="A27" s="4">
        <v>42</v>
      </c>
      <c r="B27" s="1" t="s">
        <v>61</v>
      </c>
      <c r="C27" s="1">
        <v>42</v>
      </c>
      <c r="D27" s="1">
        <v>2250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</v>
      </c>
      <c r="L27" s="1">
        <v>0</v>
      </c>
      <c r="M27" s="1">
        <v>2</v>
      </c>
      <c r="N27" s="1">
        <v>0</v>
      </c>
      <c r="O27" s="1">
        <v>0</v>
      </c>
      <c r="P27" s="1">
        <v>0</v>
      </c>
      <c r="Q27" s="1"/>
      <c r="R27" s="1">
        <v>0</v>
      </c>
      <c r="S27" s="1">
        <v>0</v>
      </c>
      <c r="T27" s="1">
        <v>0</v>
      </c>
      <c r="U27" s="1">
        <v>0</v>
      </c>
      <c r="V27" s="1"/>
      <c r="W27" s="1"/>
      <c r="X27" s="1">
        <f t="shared" si="0"/>
        <v>4</v>
      </c>
      <c r="Y27" s="4">
        <v>2464</v>
      </c>
      <c r="Z27" s="1">
        <f t="shared" si="1"/>
        <v>214</v>
      </c>
      <c r="AA27" s="1">
        <f t="shared" si="2"/>
        <v>218</v>
      </c>
      <c r="AB27" s="1"/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1"/>
      <c r="AA28" s="1"/>
      <c r="AB28" s="1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0">
      <selection activeCell="G30" sqref="A1:IV16384"/>
    </sheetView>
  </sheetViews>
  <sheetFormatPr defaultColWidth="9.140625" defaultRowHeight="12.75"/>
  <cols>
    <col min="1" max="1" width="8.8515625" style="2" customWidth="1"/>
    <col min="2" max="2" width="19.00390625" style="2" customWidth="1"/>
    <col min="3" max="3" width="6.140625" style="2" customWidth="1"/>
    <col min="4" max="4" width="8.7109375" style="2" customWidth="1"/>
    <col min="5" max="16" width="3.57421875" style="2" customWidth="1"/>
    <col min="17" max="17" width="3.57421875" style="2" hidden="1" customWidth="1"/>
    <col min="18" max="19" width="3.57421875" style="2" customWidth="1"/>
    <col min="20" max="20" width="3.140625" style="2" customWidth="1"/>
    <col min="21" max="21" width="3.7109375" style="2" customWidth="1"/>
    <col min="22" max="22" width="4.140625" style="2" hidden="1" customWidth="1"/>
    <col min="23" max="23" width="7.140625" style="2" customWidth="1"/>
    <col min="24" max="24" width="11.57421875" style="2" customWidth="1"/>
    <col min="25" max="25" width="8.57421875" style="2" customWidth="1"/>
    <col min="26" max="26" width="7.7109375" style="2" customWidth="1"/>
    <col min="27" max="27" width="6.7109375" style="2" customWidth="1"/>
    <col min="28" max="16384" width="8.8515625" style="2" customWidth="1"/>
  </cols>
  <sheetData>
    <row r="1" ht="18.75" customHeight="1">
      <c r="D1" s="14" t="s">
        <v>14</v>
      </c>
    </row>
    <row r="2" spans="1:27" s="16" customFormat="1" ht="24" customHeight="1">
      <c r="A2" s="15" t="s">
        <v>8</v>
      </c>
      <c r="B2" s="15" t="s">
        <v>0</v>
      </c>
      <c r="C2" s="15" t="s">
        <v>1</v>
      </c>
      <c r="D2" s="15" t="s">
        <v>2</v>
      </c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>
        <v>16</v>
      </c>
      <c r="U2" s="15">
        <v>17</v>
      </c>
      <c r="V2" s="15"/>
      <c r="W2" s="15" t="s">
        <v>3</v>
      </c>
      <c r="X2" s="15" t="s">
        <v>4</v>
      </c>
      <c r="Y2" s="15" t="s">
        <v>5</v>
      </c>
      <c r="Z2" s="15" t="s">
        <v>6</v>
      </c>
      <c r="AA2" s="15" t="s">
        <v>7</v>
      </c>
    </row>
    <row r="3" spans="1:27" ht="12.75">
      <c r="A3" s="1">
        <v>37</v>
      </c>
      <c r="B3" s="1" t="s">
        <v>36</v>
      </c>
      <c r="C3" s="1">
        <v>37</v>
      </c>
      <c r="D3" s="1">
        <v>7950</v>
      </c>
      <c r="E3" s="1">
        <v>0</v>
      </c>
      <c r="F3" s="1">
        <v>0</v>
      </c>
      <c r="G3" s="1">
        <v>2</v>
      </c>
      <c r="H3" s="1">
        <v>2</v>
      </c>
      <c r="I3" s="1">
        <v>0</v>
      </c>
      <c r="J3" s="1">
        <v>2</v>
      </c>
      <c r="K3" s="1">
        <v>2</v>
      </c>
      <c r="L3" s="1">
        <v>0</v>
      </c>
      <c r="M3" s="1">
        <v>2</v>
      </c>
      <c r="N3" s="1">
        <v>0</v>
      </c>
      <c r="O3" s="1">
        <v>2</v>
      </c>
      <c r="P3" s="1">
        <v>2</v>
      </c>
      <c r="Q3" s="1"/>
      <c r="R3" s="1">
        <v>0</v>
      </c>
      <c r="S3" s="1">
        <v>0</v>
      </c>
      <c r="T3" s="1">
        <v>0</v>
      </c>
      <c r="U3" s="1">
        <v>0</v>
      </c>
      <c r="V3" s="1"/>
      <c r="W3" s="1">
        <f>SUM(E3:V3)</f>
        <v>14</v>
      </c>
      <c r="X3" s="1">
        <v>8096</v>
      </c>
      <c r="Y3" s="1">
        <f>X3-D3</f>
        <v>146</v>
      </c>
      <c r="Z3" s="1">
        <f>W3+Y3</f>
        <v>160</v>
      </c>
      <c r="AA3" s="1"/>
    </row>
    <row r="4" spans="1:27" ht="12.75">
      <c r="A4" s="1">
        <v>14</v>
      </c>
      <c r="B4" s="4" t="s">
        <v>39</v>
      </c>
      <c r="C4" s="1">
        <v>14</v>
      </c>
      <c r="D4" s="1">
        <v>8800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</v>
      </c>
      <c r="L4" s="1">
        <v>2</v>
      </c>
      <c r="M4" s="1">
        <v>0</v>
      </c>
      <c r="N4" s="1">
        <v>2</v>
      </c>
      <c r="O4" s="1">
        <v>0</v>
      </c>
      <c r="P4" s="1">
        <v>0</v>
      </c>
      <c r="Q4" s="1"/>
      <c r="R4" s="1">
        <v>0</v>
      </c>
      <c r="S4" s="1">
        <v>2</v>
      </c>
      <c r="T4" s="1">
        <v>0</v>
      </c>
      <c r="U4" s="1">
        <v>0</v>
      </c>
      <c r="V4" s="1"/>
      <c r="W4" s="1">
        <f>SUM(E4:V4)</f>
        <v>8</v>
      </c>
      <c r="X4" s="1">
        <v>8996</v>
      </c>
      <c r="Y4" s="1">
        <f aca="true" t="shared" si="0" ref="Y4:Y27">X4-D4</f>
        <v>196</v>
      </c>
      <c r="Z4" s="1">
        <f>W4+Y4</f>
        <v>204</v>
      </c>
      <c r="AA4" s="1"/>
    </row>
    <row r="5" spans="1:27" ht="12.75">
      <c r="A5" s="1">
        <v>15</v>
      </c>
      <c r="B5" s="1" t="s">
        <v>36</v>
      </c>
      <c r="C5" s="1">
        <v>15</v>
      </c>
      <c r="D5" s="1">
        <v>9000</v>
      </c>
      <c r="E5" s="1">
        <v>2</v>
      </c>
      <c r="F5" s="1">
        <v>0</v>
      </c>
      <c r="G5" s="1">
        <v>0</v>
      </c>
      <c r="H5" s="1">
        <v>2</v>
      </c>
      <c r="I5" s="1">
        <v>2</v>
      </c>
      <c r="J5" s="1">
        <v>0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0</v>
      </c>
      <c r="Q5" s="1"/>
      <c r="R5" s="1">
        <v>2</v>
      </c>
      <c r="S5" s="1">
        <v>0</v>
      </c>
      <c r="T5" s="1">
        <v>0</v>
      </c>
      <c r="U5" s="1">
        <v>0</v>
      </c>
      <c r="V5" s="1"/>
      <c r="W5" s="1">
        <f aca="true" t="shared" si="1" ref="W5:W31">SUM(E5:V5)</f>
        <v>18</v>
      </c>
      <c r="X5" s="1">
        <v>9160</v>
      </c>
      <c r="Y5" s="1">
        <f t="shared" si="0"/>
        <v>160</v>
      </c>
      <c r="Z5" s="1">
        <f aca="true" t="shared" si="2" ref="Z5:Z31">W5+Y5</f>
        <v>178</v>
      </c>
      <c r="AA5" s="1"/>
    </row>
    <row r="6" spans="1:27" ht="12.75">
      <c r="A6" s="1">
        <v>21</v>
      </c>
      <c r="B6" s="1" t="s">
        <v>42</v>
      </c>
      <c r="C6" s="1">
        <v>21</v>
      </c>
      <c r="D6" s="1">
        <v>6200</v>
      </c>
      <c r="E6" s="1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L6" s="1">
        <v>2</v>
      </c>
      <c r="M6" s="1">
        <v>0</v>
      </c>
      <c r="N6" s="1">
        <v>2</v>
      </c>
      <c r="O6" s="1">
        <v>0</v>
      </c>
      <c r="P6" s="1">
        <v>2</v>
      </c>
      <c r="Q6" s="1"/>
      <c r="R6" s="1">
        <v>2</v>
      </c>
      <c r="S6" s="1">
        <v>0</v>
      </c>
      <c r="T6" s="1">
        <v>0</v>
      </c>
      <c r="U6" s="1">
        <v>0</v>
      </c>
      <c r="V6" s="1"/>
      <c r="W6" s="1">
        <f t="shared" si="1"/>
        <v>12</v>
      </c>
      <c r="X6" s="1">
        <v>6391</v>
      </c>
      <c r="Y6" s="1">
        <f t="shared" si="0"/>
        <v>191</v>
      </c>
      <c r="Z6" s="1">
        <f t="shared" si="2"/>
        <v>203</v>
      </c>
      <c r="AA6" s="1"/>
    </row>
    <row r="7" spans="1:27" ht="12.75">
      <c r="A7" s="1">
        <v>22</v>
      </c>
      <c r="B7" s="1" t="s">
        <v>43</v>
      </c>
      <c r="C7" s="1">
        <v>22</v>
      </c>
      <c r="D7" s="1">
        <v>9900</v>
      </c>
      <c r="E7" s="1">
        <v>2</v>
      </c>
      <c r="F7" s="1">
        <v>0</v>
      </c>
      <c r="G7" s="1">
        <v>0</v>
      </c>
      <c r="H7" s="1">
        <v>2</v>
      </c>
      <c r="I7" s="1">
        <v>2</v>
      </c>
      <c r="J7" s="1">
        <v>0</v>
      </c>
      <c r="K7" s="1">
        <v>2</v>
      </c>
      <c r="L7" s="1">
        <v>2</v>
      </c>
      <c r="M7" s="1">
        <v>0</v>
      </c>
      <c r="N7" s="1">
        <v>2</v>
      </c>
      <c r="O7" s="1">
        <v>0</v>
      </c>
      <c r="P7" s="1">
        <v>0</v>
      </c>
      <c r="Q7" s="1"/>
      <c r="R7" s="1">
        <v>2</v>
      </c>
      <c r="S7" s="1">
        <v>2</v>
      </c>
      <c r="T7" s="1">
        <v>0</v>
      </c>
      <c r="U7" s="1">
        <v>0</v>
      </c>
      <c r="V7" s="1"/>
      <c r="W7" s="1">
        <f t="shared" si="1"/>
        <v>16</v>
      </c>
      <c r="X7" s="1">
        <v>10094</v>
      </c>
      <c r="Y7" s="1">
        <f t="shared" si="0"/>
        <v>194</v>
      </c>
      <c r="Z7" s="1">
        <f t="shared" si="2"/>
        <v>210</v>
      </c>
      <c r="AA7" s="1"/>
    </row>
    <row r="8" spans="1:2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f t="shared" si="1"/>
        <v>0</v>
      </c>
      <c r="X8" s="1"/>
      <c r="Y8" s="1">
        <f t="shared" si="0"/>
        <v>0</v>
      </c>
      <c r="Z8" s="1">
        <f t="shared" si="2"/>
        <v>0</v>
      </c>
      <c r="AA8" s="1"/>
    </row>
    <row r="9" spans="1:2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1"/>
        <v>0</v>
      </c>
      <c r="X9" s="1"/>
      <c r="Y9" s="1">
        <f t="shared" si="0"/>
        <v>0</v>
      </c>
      <c r="Z9" s="1">
        <f t="shared" si="2"/>
        <v>0</v>
      </c>
      <c r="AA9" s="1"/>
    </row>
    <row r="10" spans="1:27" ht="12.75">
      <c r="A10" s="1">
        <v>11</v>
      </c>
      <c r="B10" s="1" t="s">
        <v>47</v>
      </c>
      <c r="C10" s="1">
        <v>11</v>
      </c>
      <c r="D10" s="1">
        <v>6300</v>
      </c>
      <c r="E10" s="1">
        <v>2</v>
      </c>
      <c r="F10" s="1">
        <v>2</v>
      </c>
      <c r="G10" s="1">
        <v>0</v>
      </c>
      <c r="H10" s="1">
        <v>2</v>
      </c>
      <c r="I10" s="1">
        <v>2</v>
      </c>
      <c r="J10" s="1">
        <v>2</v>
      </c>
      <c r="K10" s="1">
        <v>50</v>
      </c>
      <c r="L10" s="1">
        <v>50</v>
      </c>
      <c r="M10" s="1">
        <v>2</v>
      </c>
      <c r="N10" s="1">
        <v>50</v>
      </c>
      <c r="O10" s="1">
        <v>50</v>
      </c>
      <c r="P10" s="1">
        <v>50</v>
      </c>
      <c r="Q10" s="1"/>
      <c r="R10" s="1">
        <v>50</v>
      </c>
      <c r="S10" s="1">
        <v>50</v>
      </c>
      <c r="T10" s="1">
        <v>2</v>
      </c>
      <c r="U10" s="1">
        <v>2</v>
      </c>
      <c r="V10" s="1"/>
      <c r="W10" s="1">
        <f t="shared" si="1"/>
        <v>366</v>
      </c>
      <c r="X10" s="1">
        <v>6535</v>
      </c>
      <c r="Y10" s="1">
        <f t="shared" si="0"/>
        <v>235</v>
      </c>
      <c r="Z10" s="1">
        <f t="shared" si="2"/>
        <v>601</v>
      </c>
      <c r="AA10" s="1"/>
    </row>
    <row r="11" spans="1:27" ht="12.75">
      <c r="A11" s="1">
        <v>29</v>
      </c>
      <c r="B11" s="1" t="s">
        <v>37</v>
      </c>
      <c r="C11" s="1">
        <v>29</v>
      </c>
      <c r="D11" s="1">
        <v>6450</v>
      </c>
      <c r="E11" s="1">
        <v>2</v>
      </c>
      <c r="F11" s="1">
        <v>0</v>
      </c>
      <c r="G11" s="1">
        <v>0</v>
      </c>
      <c r="H11" s="1">
        <v>2</v>
      </c>
      <c r="I11" s="1">
        <v>0</v>
      </c>
      <c r="J11" s="1">
        <v>2</v>
      </c>
      <c r="K11" s="1">
        <v>50</v>
      </c>
      <c r="L11" s="1">
        <v>2</v>
      </c>
      <c r="M11" s="1">
        <v>2</v>
      </c>
      <c r="N11" s="1">
        <v>0</v>
      </c>
      <c r="O11" s="1">
        <v>2</v>
      </c>
      <c r="P11" s="1">
        <v>50</v>
      </c>
      <c r="Q11" s="1"/>
      <c r="R11" s="1">
        <v>2</v>
      </c>
      <c r="S11" s="1">
        <v>2</v>
      </c>
      <c r="T11" s="1">
        <v>0</v>
      </c>
      <c r="U11" s="1">
        <v>2</v>
      </c>
      <c r="V11" s="1"/>
      <c r="W11" s="1">
        <f t="shared" si="1"/>
        <v>118</v>
      </c>
      <c r="X11" s="1">
        <v>6622</v>
      </c>
      <c r="Y11" s="1">
        <f t="shared" si="0"/>
        <v>172</v>
      </c>
      <c r="Z11" s="1">
        <f t="shared" si="2"/>
        <v>290</v>
      </c>
      <c r="AA11" s="1"/>
    </row>
    <row r="12" spans="1:27" ht="12.75">
      <c r="A12" s="1">
        <v>30</v>
      </c>
      <c r="B12" s="1" t="s">
        <v>48</v>
      </c>
      <c r="C12" s="1">
        <v>30</v>
      </c>
      <c r="D12" s="1">
        <v>8150</v>
      </c>
      <c r="E12" s="1">
        <v>2</v>
      </c>
      <c r="F12" s="1">
        <v>0</v>
      </c>
      <c r="G12" s="1">
        <v>2</v>
      </c>
      <c r="H12" s="1">
        <v>50</v>
      </c>
      <c r="I12" s="1">
        <v>2</v>
      </c>
      <c r="J12" s="1">
        <v>0</v>
      </c>
      <c r="K12" s="1">
        <v>50</v>
      </c>
      <c r="L12" s="1">
        <v>2</v>
      </c>
      <c r="M12" s="1">
        <v>0</v>
      </c>
      <c r="N12" s="1">
        <v>0</v>
      </c>
      <c r="O12" s="1">
        <v>2</v>
      </c>
      <c r="P12" s="1">
        <v>0</v>
      </c>
      <c r="Q12" s="1"/>
      <c r="R12" s="1">
        <v>0</v>
      </c>
      <c r="S12" s="1">
        <v>0</v>
      </c>
      <c r="T12" s="1">
        <v>0</v>
      </c>
      <c r="U12" s="1">
        <v>0</v>
      </c>
      <c r="V12" s="1"/>
      <c r="W12" s="1">
        <f t="shared" si="1"/>
        <v>110</v>
      </c>
      <c r="X12" s="1">
        <v>8366</v>
      </c>
      <c r="Y12" s="1">
        <f t="shared" si="0"/>
        <v>216</v>
      </c>
      <c r="Z12" s="1">
        <f t="shared" si="2"/>
        <v>326</v>
      </c>
      <c r="AA12" s="1"/>
    </row>
    <row r="13" spans="1:27" ht="12.75">
      <c r="A13" s="1">
        <v>31</v>
      </c>
      <c r="B13" s="1" t="s">
        <v>49</v>
      </c>
      <c r="C13" s="1">
        <v>31</v>
      </c>
      <c r="D13" s="1">
        <v>7300</v>
      </c>
      <c r="E13" s="1">
        <v>0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2</v>
      </c>
      <c r="L13" s="1">
        <v>0</v>
      </c>
      <c r="M13" s="1">
        <v>0</v>
      </c>
      <c r="N13" s="1">
        <v>2</v>
      </c>
      <c r="O13" s="1">
        <v>2</v>
      </c>
      <c r="P13" s="1">
        <v>0</v>
      </c>
      <c r="Q13" s="1"/>
      <c r="R13" s="1">
        <v>0</v>
      </c>
      <c r="S13" s="1">
        <v>0</v>
      </c>
      <c r="T13" s="1">
        <v>0</v>
      </c>
      <c r="U13" s="1">
        <v>0</v>
      </c>
      <c r="V13" s="1"/>
      <c r="W13" s="1">
        <f t="shared" si="1"/>
        <v>8</v>
      </c>
      <c r="X13" s="1">
        <v>7493</v>
      </c>
      <c r="Y13" s="1">
        <f t="shared" si="0"/>
        <v>193</v>
      </c>
      <c r="Z13" s="1">
        <f t="shared" si="2"/>
        <v>201</v>
      </c>
      <c r="AA13" s="1"/>
    </row>
    <row r="14" spans="1:27" ht="12.75">
      <c r="A14" s="1">
        <v>34</v>
      </c>
      <c r="B14" s="1" t="s">
        <v>65</v>
      </c>
      <c r="C14" s="1">
        <v>34</v>
      </c>
      <c r="D14" s="1">
        <v>7400</v>
      </c>
      <c r="E14" s="1">
        <v>2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2</v>
      </c>
      <c r="L14" s="1">
        <v>50</v>
      </c>
      <c r="M14" s="1">
        <v>2</v>
      </c>
      <c r="N14" s="1">
        <v>2</v>
      </c>
      <c r="O14" s="1">
        <v>2</v>
      </c>
      <c r="P14" s="1">
        <v>0</v>
      </c>
      <c r="Q14" s="1"/>
      <c r="R14" s="1">
        <v>2</v>
      </c>
      <c r="S14" s="1">
        <v>2</v>
      </c>
      <c r="T14" s="1">
        <v>0</v>
      </c>
      <c r="U14" s="1">
        <v>0</v>
      </c>
      <c r="V14" s="1"/>
      <c r="W14" s="1">
        <f t="shared" si="1"/>
        <v>66</v>
      </c>
      <c r="X14" s="1">
        <v>7574</v>
      </c>
      <c r="Y14" s="1">
        <f t="shared" si="0"/>
        <v>174</v>
      </c>
      <c r="Z14" s="1">
        <f t="shared" si="2"/>
        <v>240</v>
      </c>
      <c r="AA14" s="1"/>
    </row>
    <row r="15" spans="1:27" ht="12.75">
      <c r="A15" s="1">
        <v>33</v>
      </c>
      <c r="B15" s="1" t="s">
        <v>50</v>
      </c>
      <c r="C15" s="1">
        <v>33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1"/>
        <v>0</v>
      </c>
      <c r="X15" s="1"/>
      <c r="Y15" s="1">
        <f t="shared" si="0"/>
        <v>0</v>
      </c>
      <c r="Z15" s="1">
        <f t="shared" si="2"/>
        <v>0</v>
      </c>
      <c r="AA15" s="1"/>
    </row>
    <row r="16" spans="1:27" ht="12.75">
      <c r="A16" s="1">
        <v>32</v>
      </c>
      <c r="B16" s="1" t="s">
        <v>51</v>
      </c>
      <c r="C16" s="1">
        <v>32</v>
      </c>
      <c r="D16" s="1">
        <v>7250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0</v>
      </c>
      <c r="K16" s="1">
        <v>2</v>
      </c>
      <c r="L16" s="1">
        <v>2</v>
      </c>
      <c r="M16" s="1">
        <v>2</v>
      </c>
      <c r="N16" s="1">
        <v>2</v>
      </c>
      <c r="O16" s="1">
        <v>0</v>
      </c>
      <c r="P16" s="1">
        <v>0</v>
      </c>
      <c r="Q16" s="1"/>
      <c r="R16" s="1">
        <v>0</v>
      </c>
      <c r="S16" s="1">
        <v>2</v>
      </c>
      <c r="T16" s="1">
        <v>0</v>
      </c>
      <c r="U16" s="1">
        <v>0</v>
      </c>
      <c r="V16" s="1"/>
      <c r="W16" s="1">
        <f t="shared" si="1"/>
        <v>20</v>
      </c>
      <c r="X16" s="1">
        <v>7440</v>
      </c>
      <c r="Y16" s="1">
        <f t="shared" si="0"/>
        <v>190</v>
      </c>
      <c r="Z16" s="1">
        <f t="shared" si="2"/>
        <v>210</v>
      </c>
      <c r="AA16" s="1"/>
    </row>
    <row r="17" spans="1:27" ht="12.75">
      <c r="A17" s="1">
        <v>38</v>
      </c>
      <c r="B17" s="1" t="s">
        <v>52</v>
      </c>
      <c r="C17" s="1">
        <v>38</v>
      </c>
      <c r="D17" s="1">
        <v>11050</v>
      </c>
      <c r="E17" s="1">
        <v>2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v>2</v>
      </c>
      <c r="L17" s="1">
        <v>0</v>
      </c>
      <c r="M17" s="1">
        <v>2</v>
      </c>
      <c r="N17" s="1">
        <v>0</v>
      </c>
      <c r="O17" s="1">
        <v>0</v>
      </c>
      <c r="P17" s="1">
        <v>2</v>
      </c>
      <c r="Q17" s="1"/>
      <c r="R17" s="1">
        <v>0</v>
      </c>
      <c r="S17" s="1">
        <v>0</v>
      </c>
      <c r="T17" s="1">
        <v>0</v>
      </c>
      <c r="U17" s="1">
        <v>0</v>
      </c>
      <c r="V17" s="1"/>
      <c r="W17" s="1">
        <f t="shared" si="1"/>
        <v>10</v>
      </c>
      <c r="X17" s="1">
        <v>11215</v>
      </c>
      <c r="Y17" s="1">
        <f t="shared" si="0"/>
        <v>165</v>
      </c>
      <c r="Z17" s="1">
        <f t="shared" si="2"/>
        <v>175</v>
      </c>
      <c r="AA17" s="1"/>
    </row>
    <row r="18" spans="1:27" ht="14.25" customHeight="1">
      <c r="A18" s="1">
        <v>39</v>
      </c>
      <c r="B18" s="1" t="s">
        <v>53</v>
      </c>
      <c r="C18" s="1">
        <v>39</v>
      </c>
      <c r="D18" s="1">
        <v>5650</v>
      </c>
      <c r="E18" s="1">
        <v>2</v>
      </c>
      <c r="F18" s="1">
        <v>0</v>
      </c>
      <c r="G18" s="1">
        <v>0</v>
      </c>
      <c r="H18" s="1">
        <v>2</v>
      </c>
      <c r="I18" s="1">
        <v>2</v>
      </c>
      <c r="J18" s="1">
        <v>0</v>
      </c>
      <c r="K18" s="1">
        <v>2</v>
      </c>
      <c r="L18" s="1">
        <v>2</v>
      </c>
      <c r="M18" s="1">
        <v>0</v>
      </c>
      <c r="N18" s="1">
        <v>0</v>
      </c>
      <c r="O18" s="1">
        <v>0</v>
      </c>
      <c r="P18" s="1">
        <v>2</v>
      </c>
      <c r="Q18" s="1"/>
      <c r="R18" s="1">
        <v>0</v>
      </c>
      <c r="S18" s="1">
        <v>2</v>
      </c>
      <c r="T18" s="1">
        <v>0</v>
      </c>
      <c r="U18" s="1">
        <v>0</v>
      </c>
      <c r="V18" s="1"/>
      <c r="W18" s="1">
        <f t="shared" si="1"/>
        <v>14</v>
      </c>
      <c r="X18" s="1">
        <v>5879</v>
      </c>
      <c r="Y18" s="1">
        <f t="shared" si="0"/>
        <v>229</v>
      </c>
      <c r="Z18" s="1">
        <f t="shared" si="2"/>
        <v>243</v>
      </c>
      <c r="AA18" s="1"/>
    </row>
    <row r="19" spans="1:27" ht="12.75">
      <c r="A19" s="1">
        <v>48</v>
      </c>
      <c r="B19" s="1" t="s">
        <v>54</v>
      </c>
      <c r="C19" s="1">
        <v>48</v>
      </c>
      <c r="D19" s="1">
        <v>8050</v>
      </c>
      <c r="E19" s="1">
        <v>2</v>
      </c>
      <c r="F19" s="1">
        <v>0</v>
      </c>
      <c r="G19" s="1">
        <v>2</v>
      </c>
      <c r="H19" s="1">
        <v>2</v>
      </c>
      <c r="I19" s="1">
        <v>2</v>
      </c>
      <c r="J19" s="1">
        <v>0</v>
      </c>
      <c r="K19" s="1">
        <v>50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/>
      <c r="R19" s="1">
        <v>0</v>
      </c>
      <c r="S19" s="1">
        <v>2</v>
      </c>
      <c r="T19" s="1">
        <v>0</v>
      </c>
      <c r="U19" s="1">
        <v>0</v>
      </c>
      <c r="V19" s="1"/>
      <c r="W19" s="1">
        <f t="shared" si="1"/>
        <v>70</v>
      </c>
      <c r="X19" s="1">
        <v>8253</v>
      </c>
      <c r="Y19" s="1">
        <f t="shared" si="0"/>
        <v>203</v>
      </c>
      <c r="Z19" s="1">
        <f t="shared" si="2"/>
        <v>273</v>
      </c>
      <c r="AA19" s="1"/>
    </row>
    <row r="20" spans="1:27" ht="12.75">
      <c r="A20" s="1">
        <v>41</v>
      </c>
      <c r="B20" s="1" t="s">
        <v>55</v>
      </c>
      <c r="C20" s="1">
        <v>41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1"/>
        <v>0</v>
      </c>
      <c r="X20" s="1"/>
      <c r="Y20" s="1">
        <f t="shared" si="0"/>
        <v>0</v>
      </c>
      <c r="Z20" s="1">
        <f t="shared" si="2"/>
        <v>0</v>
      </c>
      <c r="AA20" s="1"/>
    </row>
    <row r="21" spans="1:27" ht="12.75">
      <c r="A21" s="1">
        <v>16</v>
      </c>
      <c r="B21" s="1" t="s">
        <v>56</v>
      </c>
      <c r="C21" s="1">
        <v>16</v>
      </c>
      <c r="D21" s="1">
        <v>6650</v>
      </c>
      <c r="E21" s="1">
        <v>2</v>
      </c>
      <c r="F21" s="1">
        <v>0</v>
      </c>
      <c r="G21" s="1">
        <v>2</v>
      </c>
      <c r="H21" s="1">
        <v>2</v>
      </c>
      <c r="I21" s="1">
        <v>0</v>
      </c>
      <c r="J21" s="1">
        <v>2</v>
      </c>
      <c r="K21" s="1">
        <v>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/>
      <c r="R21" s="1">
        <v>0</v>
      </c>
      <c r="S21" s="1">
        <v>2</v>
      </c>
      <c r="T21" s="1">
        <v>0</v>
      </c>
      <c r="U21" s="1">
        <v>0</v>
      </c>
      <c r="V21" s="1"/>
      <c r="W21" s="1">
        <f t="shared" si="1"/>
        <v>12</v>
      </c>
      <c r="X21" s="1">
        <v>6857</v>
      </c>
      <c r="Y21" s="1">
        <f t="shared" si="0"/>
        <v>207</v>
      </c>
      <c r="Z21" s="1">
        <f t="shared" si="2"/>
        <v>219</v>
      </c>
      <c r="AA21" s="1"/>
    </row>
    <row r="22" spans="1:27" ht="12.75">
      <c r="A22" s="1">
        <v>24</v>
      </c>
      <c r="B22" s="1" t="s">
        <v>57</v>
      </c>
      <c r="C22" s="1">
        <v>24</v>
      </c>
      <c r="D22" s="1">
        <v>7850</v>
      </c>
      <c r="E22" s="1">
        <v>2</v>
      </c>
      <c r="F22" s="1">
        <v>2</v>
      </c>
      <c r="G22" s="1">
        <v>2</v>
      </c>
      <c r="H22" s="1">
        <v>2</v>
      </c>
      <c r="I22" s="1">
        <v>0</v>
      </c>
      <c r="J22" s="1">
        <v>0</v>
      </c>
      <c r="K22" s="1">
        <v>2</v>
      </c>
      <c r="L22" s="1">
        <v>0</v>
      </c>
      <c r="M22" s="1">
        <v>0</v>
      </c>
      <c r="N22" s="1">
        <v>2</v>
      </c>
      <c r="O22" s="1">
        <v>0</v>
      </c>
      <c r="P22" s="1">
        <v>0</v>
      </c>
      <c r="Q22" s="1"/>
      <c r="R22" s="1">
        <v>0</v>
      </c>
      <c r="S22" s="1">
        <v>2</v>
      </c>
      <c r="T22" s="1">
        <v>0</v>
      </c>
      <c r="U22" s="1">
        <v>0</v>
      </c>
      <c r="V22" s="1"/>
      <c r="W22" s="1">
        <f t="shared" si="1"/>
        <v>14</v>
      </c>
      <c r="X22" s="1">
        <v>8041</v>
      </c>
      <c r="Y22" s="1">
        <f t="shared" si="0"/>
        <v>191</v>
      </c>
      <c r="Z22" s="1">
        <f t="shared" si="2"/>
        <v>205</v>
      </c>
      <c r="AA22" s="1"/>
    </row>
    <row r="23" spans="1:27" ht="12.75">
      <c r="A23" s="1">
        <v>25</v>
      </c>
      <c r="B23" s="1" t="s">
        <v>58</v>
      </c>
      <c r="C23" s="1">
        <v>25</v>
      </c>
      <c r="D23" s="1">
        <v>7100</v>
      </c>
      <c r="E23" s="1">
        <v>2</v>
      </c>
      <c r="F23" s="1">
        <v>0</v>
      </c>
      <c r="G23" s="1">
        <v>2</v>
      </c>
      <c r="H23" s="1">
        <v>0</v>
      </c>
      <c r="I23" s="1">
        <v>0</v>
      </c>
      <c r="J23" s="1">
        <v>0</v>
      </c>
      <c r="K23" s="1">
        <v>50</v>
      </c>
      <c r="L23" s="1">
        <v>0</v>
      </c>
      <c r="M23" s="1">
        <v>2</v>
      </c>
      <c r="N23" s="1">
        <v>2</v>
      </c>
      <c r="O23" s="1">
        <v>50</v>
      </c>
      <c r="P23" s="1">
        <v>2</v>
      </c>
      <c r="Q23" s="1"/>
      <c r="R23" s="1">
        <v>0</v>
      </c>
      <c r="S23" s="1">
        <v>2</v>
      </c>
      <c r="T23" s="1">
        <v>0</v>
      </c>
      <c r="U23" s="1">
        <v>2</v>
      </c>
      <c r="V23" s="1"/>
      <c r="W23" s="1">
        <f t="shared" si="1"/>
        <v>114</v>
      </c>
      <c r="X23" s="1">
        <v>7327</v>
      </c>
      <c r="Y23" s="1">
        <f t="shared" si="0"/>
        <v>227</v>
      </c>
      <c r="Z23" s="1">
        <f t="shared" si="2"/>
        <v>341</v>
      </c>
      <c r="AA23" s="1"/>
    </row>
    <row r="24" spans="1:27" ht="12.75">
      <c r="A24" s="1">
        <v>26</v>
      </c>
      <c r="B24" s="1" t="s">
        <v>40</v>
      </c>
      <c r="C24" s="1">
        <v>26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1"/>
        <v>0</v>
      </c>
      <c r="X24" s="1"/>
      <c r="Y24" s="1">
        <f t="shared" si="0"/>
        <v>0</v>
      </c>
      <c r="Z24" s="1">
        <f t="shared" si="2"/>
        <v>0</v>
      </c>
      <c r="AA24" s="1"/>
    </row>
    <row r="25" spans="1:27" ht="12.75">
      <c r="A25" s="1">
        <v>27</v>
      </c>
      <c r="B25" s="1" t="s">
        <v>59</v>
      </c>
      <c r="C25" s="1">
        <v>27</v>
      </c>
      <c r="D25" s="1">
        <v>7200</v>
      </c>
      <c r="E25" s="1">
        <v>2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2</v>
      </c>
      <c r="L25" s="1">
        <v>2</v>
      </c>
      <c r="M25" s="1">
        <v>0</v>
      </c>
      <c r="N25" s="1">
        <v>0</v>
      </c>
      <c r="O25" s="1">
        <v>0</v>
      </c>
      <c r="P25" s="1">
        <v>0</v>
      </c>
      <c r="Q25" s="1"/>
      <c r="R25" s="1">
        <v>2</v>
      </c>
      <c r="S25" s="1">
        <v>0</v>
      </c>
      <c r="T25" s="1">
        <v>0</v>
      </c>
      <c r="U25" s="1">
        <v>0</v>
      </c>
      <c r="V25" s="1"/>
      <c r="W25" s="1">
        <f t="shared" si="1"/>
        <v>8</v>
      </c>
      <c r="X25" s="1">
        <v>7382</v>
      </c>
      <c r="Y25" s="1">
        <f t="shared" si="0"/>
        <v>182</v>
      </c>
      <c r="Z25" s="1">
        <f t="shared" si="2"/>
        <v>190</v>
      </c>
      <c r="AA25" s="1"/>
    </row>
    <row r="26" spans="1:27" ht="12.75">
      <c r="A26" s="1">
        <v>18</v>
      </c>
      <c r="B26" s="1" t="s">
        <v>60</v>
      </c>
      <c r="C26" s="1">
        <v>18</v>
      </c>
      <c r="D26" s="1">
        <v>10500</v>
      </c>
      <c r="E26" s="1">
        <v>0</v>
      </c>
      <c r="F26" s="1">
        <v>0</v>
      </c>
      <c r="G26" s="1">
        <v>0</v>
      </c>
      <c r="H26" s="1">
        <v>2</v>
      </c>
      <c r="I26" s="1">
        <v>50</v>
      </c>
      <c r="J26" s="1">
        <v>2</v>
      </c>
      <c r="K26" s="1">
        <v>2</v>
      </c>
      <c r="L26" s="1">
        <v>50</v>
      </c>
      <c r="M26" s="1">
        <v>50</v>
      </c>
      <c r="N26" s="1">
        <v>50</v>
      </c>
      <c r="O26" s="1">
        <v>50</v>
      </c>
      <c r="P26" s="1">
        <v>50</v>
      </c>
      <c r="Q26" s="1"/>
      <c r="R26" s="1">
        <v>50</v>
      </c>
      <c r="S26" s="1">
        <v>50</v>
      </c>
      <c r="T26" s="1">
        <v>2</v>
      </c>
      <c r="U26" s="1">
        <v>0</v>
      </c>
      <c r="V26" s="1"/>
      <c r="W26" s="1">
        <f t="shared" si="1"/>
        <v>408</v>
      </c>
      <c r="X26" s="1">
        <v>10888</v>
      </c>
      <c r="Y26" s="1">
        <f t="shared" si="0"/>
        <v>388</v>
      </c>
      <c r="Z26" s="1">
        <f t="shared" si="2"/>
        <v>796</v>
      </c>
      <c r="AA26" s="1"/>
    </row>
    <row r="27" spans="1:27" ht="12.75">
      <c r="A27" s="4">
        <v>42</v>
      </c>
      <c r="B27" s="1" t="s">
        <v>61</v>
      </c>
      <c r="C27" s="1">
        <v>42</v>
      </c>
      <c r="D27" s="1">
        <v>9150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</v>
      </c>
      <c r="L27" s="1">
        <v>0</v>
      </c>
      <c r="M27" s="1">
        <v>2</v>
      </c>
      <c r="N27" s="1">
        <v>0</v>
      </c>
      <c r="O27" s="1">
        <v>0</v>
      </c>
      <c r="P27" s="1">
        <v>0</v>
      </c>
      <c r="Q27" s="1"/>
      <c r="R27" s="1">
        <v>0</v>
      </c>
      <c r="S27" s="1">
        <v>0</v>
      </c>
      <c r="T27" s="1">
        <v>0</v>
      </c>
      <c r="U27" s="1">
        <v>0</v>
      </c>
      <c r="V27" s="1"/>
      <c r="W27" s="1">
        <f t="shared" si="1"/>
        <v>4</v>
      </c>
      <c r="X27" s="1">
        <v>9324</v>
      </c>
      <c r="Y27" s="1">
        <f t="shared" si="0"/>
        <v>174</v>
      </c>
      <c r="Z27" s="1">
        <f t="shared" si="2"/>
        <v>178</v>
      </c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1"/>
        <v>0</v>
      </c>
      <c r="X28" s="1"/>
      <c r="Y28" s="1">
        <f>X28-D28</f>
        <v>0</v>
      </c>
      <c r="Z28" s="1">
        <f t="shared" si="2"/>
        <v>0</v>
      </c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0</v>
      </c>
      <c r="X29" s="1"/>
      <c r="Y29" s="1">
        <f>X29-D29</f>
        <v>0</v>
      </c>
      <c r="Z29" s="1">
        <f t="shared" si="2"/>
        <v>0</v>
      </c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0</v>
      </c>
      <c r="X30" s="1"/>
      <c r="Y30" s="1">
        <f>X30-D30</f>
        <v>0</v>
      </c>
      <c r="Z30" s="1">
        <f t="shared" si="2"/>
        <v>0</v>
      </c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1"/>
        <v>0</v>
      </c>
      <c r="X31" s="1"/>
      <c r="Y31" s="1">
        <f>X31-D31</f>
        <v>0</v>
      </c>
      <c r="Z31" s="1">
        <f t="shared" si="2"/>
        <v>0</v>
      </c>
      <c r="AA31" s="1"/>
    </row>
    <row r="32" spans="2:27" ht="12.75">
      <c r="B32" s="4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>SUM(E32:V32)</f>
        <v>0</v>
      </c>
      <c r="X32" s="1"/>
      <c r="Y32" s="1">
        <f>X32-D32</f>
        <v>0</v>
      </c>
      <c r="Z32" s="1">
        <f>W32+Y32</f>
        <v>0</v>
      </c>
      <c r="AA32" s="1"/>
    </row>
    <row r="33" ht="12.75">
      <c r="W33" s="1"/>
    </row>
    <row r="35" ht="12.75">
      <c r="AC35" s="2">
        <v>0</v>
      </c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4">
      <selection activeCell="B41" sqref="B41"/>
    </sheetView>
  </sheetViews>
  <sheetFormatPr defaultColWidth="9.140625" defaultRowHeight="12.75"/>
  <cols>
    <col min="1" max="1" width="4.8515625" style="2" customWidth="1"/>
    <col min="2" max="2" width="35.28125" style="2" customWidth="1"/>
    <col min="3" max="3" width="10.140625" style="2" customWidth="1"/>
    <col min="4" max="4" width="9.7109375" style="2" customWidth="1"/>
    <col min="5" max="5" width="8.140625" style="2" customWidth="1"/>
    <col min="6" max="6" width="8.8515625" style="2" customWidth="1"/>
    <col min="7" max="7" width="9.421875" style="2" bestFit="1" customWidth="1"/>
    <col min="8" max="8" width="6.00390625" style="2" bestFit="1" customWidth="1"/>
    <col min="9" max="10" width="9.421875" style="2" bestFit="1" customWidth="1"/>
    <col min="11" max="11" width="6.00390625" style="2" customWidth="1"/>
    <col min="12" max="13" width="9.421875" style="2" bestFit="1" customWidth="1"/>
    <col min="14" max="14" width="6.00390625" style="2" bestFit="1" customWidth="1"/>
    <col min="15" max="15" width="9.00390625" style="2" bestFit="1" customWidth="1"/>
    <col min="16" max="16" width="5.57421875" style="2" bestFit="1" customWidth="1"/>
    <col min="17" max="17" width="6.8515625" style="2" customWidth="1"/>
    <col min="18" max="18" width="7.8515625" style="2" customWidth="1"/>
    <col min="19" max="16384" width="8.8515625" style="2" customWidth="1"/>
  </cols>
  <sheetData>
    <row r="1" spans="3:18" ht="12.75">
      <c r="C1" s="21" t="s">
        <v>15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3" spans="1:18" ht="25.5">
      <c r="A3" s="1" t="s">
        <v>19</v>
      </c>
      <c r="B3" s="1" t="s">
        <v>16</v>
      </c>
      <c r="C3" s="19" t="s">
        <v>32</v>
      </c>
      <c r="D3" s="20"/>
      <c r="E3" s="6" t="s">
        <v>7</v>
      </c>
      <c r="F3" s="19" t="s">
        <v>33</v>
      </c>
      <c r="G3" s="20"/>
      <c r="H3" s="6" t="s">
        <v>7</v>
      </c>
      <c r="I3" s="19" t="s">
        <v>30</v>
      </c>
      <c r="J3" s="20"/>
      <c r="K3" s="6" t="s">
        <v>7</v>
      </c>
      <c r="L3" s="19" t="s">
        <v>31</v>
      </c>
      <c r="M3" s="20"/>
      <c r="N3" s="6" t="s">
        <v>7</v>
      </c>
      <c r="O3" s="7" t="s">
        <v>22</v>
      </c>
      <c r="P3" s="6" t="s">
        <v>24</v>
      </c>
      <c r="Q3" s="8" t="s">
        <v>20</v>
      </c>
      <c r="R3" s="8" t="s">
        <v>21</v>
      </c>
    </row>
    <row r="4" spans="1:18" ht="12.75">
      <c r="A4" s="1"/>
      <c r="B4" s="1"/>
      <c r="C4" s="7" t="s">
        <v>17</v>
      </c>
      <c r="D4" s="7" t="s">
        <v>18</v>
      </c>
      <c r="E4" s="6"/>
      <c r="F4" s="7" t="s">
        <v>17</v>
      </c>
      <c r="G4" s="7" t="s">
        <v>18</v>
      </c>
      <c r="H4" s="7"/>
      <c r="I4" s="7" t="s">
        <v>17</v>
      </c>
      <c r="J4" s="7" t="s">
        <v>18</v>
      </c>
      <c r="K4" s="7"/>
      <c r="L4" s="7" t="s">
        <v>17</v>
      </c>
      <c r="M4" s="7" t="s">
        <v>18</v>
      </c>
      <c r="N4" s="7"/>
      <c r="O4" s="7"/>
      <c r="P4" s="7"/>
      <c r="Q4" s="7"/>
      <c r="R4" s="7"/>
    </row>
    <row r="5" spans="1:18" ht="12.75">
      <c r="A5" s="1"/>
      <c r="B5" s="1"/>
      <c r="C5" s="1"/>
      <c r="D5" s="1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>
        <v>1</v>
      </c>
      <c r="B6" s="1" t="s">
        <v>46</v>
      </c>
      <c r="C6" s="1">
        <v>347</v>
      </c>
      <c r="D6" s="1">
        <v>232</v>
      </c>
      <c r="E6" s="1">
        <v>3</v>
      </c>
      <c r="F6" s="1">
        <v>441</v>
      </c>
      <c r="G6" s="1">
        <v>376</v>
      </c>
      <c r="H6" s="1">
        <v>3</v>
      </c>
      <c r="I6" s="1">
        <v>161</v>
      </c>
      <c r="J6" s="1">
        <v>290</v>
      </c>
      <c r="K6" s="1">
        <v>1</v>
      </c>
      <c r="L6" s="3">
        <v>159</v>
      </c>
      <c r="M6" s="1">
        <v>160</v>
      </c>
      <c r="N6" s="1">
        <v>1</v>
      </c>
      <c r="O6" s="1"/>
      <c r="P6" s="1">
        <v>3</v>
      </c>
      <c r="Q6" s="1">
        <f>E6+H6+K6+N6+P6</f>
        <v>11</v>
      </c>
      <c r="R6" s="1">
        <v>2</v>
      </c>
    </row>
    <row r="7" spans="1:18" ht="12.75">
      <c r="A7" s="1">
        <v>2</v>
      </c>
      <c r="B7" s="1" t="s">
        <v>26</v>
      </c>
      <c r="C7" s="1">
        <v>227</v>
      </c>
      <c r="D7" s="1">
        <v>202</v>
      </c>
      <c r="E7" s="1">
        <v>1</v>
      </c>
      <c r="F7" s="1">
        <v>327</v>
      </c>
      <c r="G7" s="1">
        <v>290</v>
      </c>
      <c r="H7" s="1">
        <v>1</v>
      </c>
      <c r="I7" s="1">
        <v>271</v>
      </c>
      <c r="J7" s="1">
        <v>204</v>
      </c>
      <c r="K7" s="1">
        <v>3</v>
      </c>
      <c r="L7" s="1" t="s">
        <v>67</v>
      </c>
      <c r="M7" s="1">
        <v>178</v>
      </c>
      <c r="N7" s="1">
        <v>2</v>
      </c>
      <c r="O7" s="1"/>
      <c r="P7" s="1">
        <v>1</v>
      </c>
      <c r="Q7" s="1">
        <f>E7+H7+K7+N7+P7</f>
        <v>8</v>
      </c>
      <c r="R7" s="1">
        <v>1</v>
      </c>
    </row>
    <row r="8" spans="1:18" ht="12.75">
      <c r="A8" s="1">
        <v>3</v>
      </c>
      <c r="B8" s="1" t="s">
        <v>29</v>
      </c>
      <c r="C8" s="1">
        <v>229</v>
      </c>
      <c r="D8" s="1">
        <v>236</v>
      </c>
      <c r="E8" s="1">
        <v>2</v>
      </c>
      <c r="F8" s="1">
        <v>301</v>
      </c>
      <c r="G8" s="1">
        <v>309</v>
      </c>
      <c r="H8" s="1">
        <v>2</v>
      </c>
      <c r="I8" s="1">
        <v>242</v>
      </c>
      <c r="J8" s="1">
        <v>203</v>
      </c>
      <c r="K8" s="1">
        <v>2</v>
      </c>
      <c r="L8" s="1">
        <v>262</v>
      </c>
      <c r="M8" s="1">
        <v>210</v>
      </c>
      <c r="N8" s="1">
        <v>3</v>
      </c>
      <c r="O8" s="1"/>
      <c r="P8" s="1">
        <v>2</v>
      </c>
      <c r="Q8" s="1">
        <f>E8+H8+K8+N8+P8</f>
        <v>11</v>
      </c>
      <c r="R8" s="1">
        <v>3</v>
      </c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="11" customFormat="1" ht="12.75">
      <c r="A14" s="10"/>
    </row>
    <row r="15" s="11" customFormat="1" ht="12.75">
      <c r="A15" s="10"/>
    </row>
    <row r="16" s="11" customFormat="1" ht="12.75"/>
    <row r="17" spans="1:18" ht="12.75">
      <c r="A17" s="1"/>
      <c r="B17" s="1" t="s">
        <v>23</v>
      </c>
      <c r="C17" s="7" t="s">
        <v>17</v>
      </c>
      <c r="D17" s="7" t="s">
        <v>18</v>
      </c>
      <c r="E17" s="1" t="s">
        <v>68</v>
      </c>
      <c r="F17" s="12" t="s">
        <v>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>
        <v>28</v>
      </c>
      <c r="B18" s="1" t="s">
        <v>62</v>
      </c>
      <c r="C18" s="1">
        <v>227</v>
      </c>
      <c r="D18" s="1">
        <v>195</v>
      </c>
      <c r="E18" s="1">
        <f aca="true" t="shared" si="0" ref="E18:E23">MIN(C18,D18)</f>
        <v>195</v>
      </c>
      <c r="F18" s="1">
        <v>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>
        <v>40</v>
      </c>
      <c r="B19" s="1" t="s">
        <v>63</v>
      </c>
      <c r="C19" s="1">
        <v>208</v>
      </c>
      <c r="D19" s="1">
        <v>369</v>
      </c>
      <c r="E19" s="1">
        <f t="shared" si="0"/>
        <v>208</v>
      </c>
      <c r="F19" s="1">
        <v>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>
        <v>17</v>
      </c>
      <c r="B20" s="1" t="s">
        <v>64</v>
      </c>
      <c r="C20" s="1">
        <v>184</v>
      </c>
      <c r="D20" s="1">
        <v>257</v>
      </c>
      <c r="E20" s="1">
        <f t="shared" si="0"/>
        <v>184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>
        <v>36</v>
      </c>
      <c r="B21" s="5" t="s">
        <v>34</v>
      </c>
      <c r="C21" s="1">
        <v>347</v>
      </c>
      <c r="D21" s="1">
        <v>232</v>
      </c>
      <c r="E21" s="1">
        <f t="shared" si="0"/>
        <v>232</v>
      </c>
      <c r="F21" s="1">
        <v>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>
        <v>12</v>
      </c>
      <c r="B22" s="5" t="s">
        <v>38</v>
      </c>
      <c r="C22" s="1">
        <v>227</v>
      </c>
      <c r="D22" s="1">
        <v>202</v>
      </c>
      <c r="E22" s="1">
        <f t="shared" si="0"/>
        <v>202</v>
      </c>
      <c r="F22" s="1">
        <v>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>
        <v>19</v>
      </c>
      <c r="B23" s="5" t="s">
        <v>41</v>
      </c>
      <c r="C23" s="1">
        <v>229</v>
      </c>
      <c r="D23" s="1">
        <v>236</v>
      </c>
      <c r="E23" s="1">
        <f t="shared" si="0"/>
        <v>229</v>
      </c>
      <c r="F23" s="1">
        <v>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6" ht="12.75">
      <c r="A25" s="1">
        <v>23</v>
      </c>
      <c r="B25" s="1" t="s">
        <v>66</v>
      </c>
      <c r="C25" s="1">
        <v>364</v>
      </c>
      <c r="D25" s="1"/>
      <c r="E25" s="1">
        <f>MIN(C25,D25)</f>
        <v>364</v>
      </c>
      <c r="F25" s="1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>
        <v>35</v>
      </c>
      <c r="B26" s="5" t="s">
        <v>35</v>
      </c>
      <c r="C26" s="1">
        <v>441</v>
      </c>
      <c r="D26" s="1">
        <v>376</v>
      </c>
      <c r="E26" s="1">
        <f>MIN(C26,D26)</f>
        <v>376</v>
      </c>
      <c r="F26" s="1">
        <v>4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>
        <v>13</v>
      </c>
      <c r="B27" s="5" t="s">
        <v>44</v>
      </c>
      <c r="C27" s="1">
        <v>327</v>
      </c>
      <c r="D27" s="1">
        <v>290</v>
      </c>
      <c r="E27" s="1">
        <f>MIN(C27,D27)</f>
        <v>290</v>
      </c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>
        <v>20</v>
      </c>
      <c r="B28" s="5" t="s">
        <v>45</v>
      </c>
      <c r="C28" s="1">
        <v>301</v>
      </c>
      <c r="D28" s="1">
        <v>309</v>
      </c>
      <c r="E28" s="1">
        <f>MIN(C28,D28)</f>
        <v>301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ht="14.25" customHeight="1">
      <c r="A31" s="1">
        <v>37</v>
      </c>
      <c r="B31" s="1" t="s">
        <v>36</v>
      </c>
      <c r="C31" s="1">
        <v>159</v>
      </c>
      <c r="D31" s="1">
        <v>160</v>
      </c>
      <c r="E31" s="1">
        <f aca="true" t="shared" si="1" ref="E31:E52">MIN(C31,D31)</f>
        <v>159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>
        <v>29</v>
      </c>
      <c r="B32" s="1" t="s">
        <v>37</v>
      </c>
      <c r="C32" s="1">
        <v>161</v>
      </c>
      <c r="D32" s="1">
        <v>290</v>
      </c>
      <c r="E32" s="1">
        <f t="shared" si="1"/>
        <v>161</v>
      </c>
      <c r="F32" s="1">
        <v>2</v>
      </c>
      <c r="G32" s="1"/>
      <c r="H32" s="1"/>
      <c r="I32" s="1"/>
      <c r="J32" s="1"/>
      <c r="K32" s="1"/>
      <c r="L32" s="1"/>
      <c r="N32" s="1"/>
      <c r="O32" s="1"/>
      <c r="P32" s="1"/>
      <c r="Q32" s="1"/>
      <c r="R32" s="1"/>
    </row>
    <row r="33" spans="1:18" ht="12.75">
      <c r="A33" s="1">
        <v>38</v>
      </c>
      <c r="B33" s="1" t="s">
        <v>52</v>
      </c>
      <c r="C33" s="1">
        <v>211</v>
      </c>
      <c r="D33" s="1">
        <v>175</v>
      </c>
      <c r="E33" s="1">
        <f t="shared" si="1"/>
        <v>175</v>
      </c>
      <c r="F33" s="1">
        <v>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4">
        <v>42</v>
      </c>
      <c r="B34" s="1" t="s">
        <v>61</v>
      </c>
      <c r="C34" s="1">
        <v>218</v>
      </c>
      <c r="D34" s="1">
        <v>178</v>
      </c>
      <c r="E34" s="1">
        <f t="shared" si="1"/>
        <v>178</v>
      </c>
      <c r="F34" s="1"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>
        <v>15</v>
      </c>
      <c r="B35" s="1" t="s">
        <v>36</v>
      </c>
      <c r="C35" s="1"/>
      <c r="D35" s="1">
        <v>178</v>
      </c>
      <c r="E35" s="1">
        <f t="shared" si="1"/>
        <v>178</v>
      </c>
      <c r="F35" s="1">
        <v>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>
        <v>27</v>
      </c>
      <c r="B36" s="1" t="s">
        <v>59</v>
      </c>
      <c r="C36" s="1">
        <v>255</v>
      </c>
      <c r="D36" s="1">
        <v>190</v>
      </c>
      <c r="E36" s="1">
        <f t="shared" si="1"/>
        <v>190</v>
      </c>
      <c r="F36" s="1">
        <v>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>
        <v>31</v>
      </c>
      <c r="B37" s="1" t="s">
        <v>49</v>
      </c>
      <c r="C37" s="1">
        <v>229</v>
      </c>
      <c r="D37" s="1">
        <v>201</v>
      </c>
      <c r="E37" s="1">
        <f t="shared" si="1"/>
        <v>201</v>
      </c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>
        <v>21</v>
      </c>
      <c r="B38" s="1" t="s">
        <v>42</v>
      </c>
      <c r="C38" s="1">
        <v>242</v>
      </c>
      <c r="D38" s="1">
        <v>203</v>
      </c>
      <c r="E38" s="1">
        <f t="shared" si="1"/>
        <v>203</v>
      </c>
      <c r="F38" s="1">
        <v>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>
        <v>14</v>
      </c>
      <c r="B39" s="4" t="s">
        <v>39</v>
      </c>
      <c r="C39" s="1">
        <v>271</v>
      </c>
      <c r="D39" s="1">
        <v>204</v>
      </c>
      <c r="E39" s="1">
        <f t="shared" si="1"/>
        <v>204</v>
      </c>
      <c r="F39" s="1">
        <v>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>
        <v>24</v>
      </c>
      <c r="B40" s="1" t="s">
        <v>57</v>
      </c>
      <c r="C40" s="1">
        <v>381</v>
      </c>
      <c r="D40" s="1">
        <v>205</v>
      </c>
      <c r="E40" s="1">
        <f t="shared" si="1"/>
        <v>205</v>
      </c>
      <c r="F40" s="1">
        <v>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>
        <v>32</v>
      </c>
      <c r="B41" s="1" t="s">
        <v>51</v>
      </c>
      <c r="C41" s="1">
        <v>290</v>
      </c>
      <c r="D41" s="1">
        <v>210</v>
      </c>
      <c r="E41" s="1">
        <f t="shared" si="1"/>
        <v>210</v>
      </c>
      <c r="F41" s="1">
        <v>10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>
        <v>22</v>
      </c>
      <c r="B42" s="1" t="s">
        <v>43</v>
      </c>
      <c r="C42" s="1">
        <v>262</v>
      </c>
      <c r="D42" s="1">
        <v>210</v>
      </c>
      <c r="E42" s="1">
        <f t="shared" si="1"/>
        <v>210</v>
      </c>
      <c r="F42" s="1">
        <v>10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>
        <v>16</v>
      </c>
      <c r="B43" s="1" t="s">
        <v>56</v>
      </c>
      <c r="C43" s="1">
        <v>230</v>
      </c>
      <c r="D43" s="1"/>
      <c r="E43" s="1">
        <f t="shared" si="1"/>
        <v>230</v>
      </c>
      <c r="F43" s="1">
        <v>11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>
        <v>39</v>
      </c>
      <c r="B44" s="1" t="s">
        <v>53</v>
      </c>
      <c r="C44" s="1">
        <v>237</v>
      </c>
      <c r="D44" s="1">
        <v>243</v>
      </c>
      <c r="E44" s="1">
        <f t="shared" si="1"/>
        <v>237</v>
      </c>
      <c r="F44" s="1">
        <v>12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>
        <v>34</v>
      </c>
      <c r="B45" s="1" t="s">
        <v>65</v>
      </c>
      <c r="C45" s="1">
        <v>283</v>
      </c>
      <c r="D45" s="1">
        <v>240</v>
      </c>
      <c r="E45" s="1">
        <f t="shared" si="1"/>
        <v>240</v>
      </c>
      <c r="F45" s="1">
        <v>13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>
        <v>48</v>
      </c>
      <c r="B46" s="1" t="s">
        <v>54</v>
      </c>
      <c r="C46" s="1">
        <v>340</v>
      </c>
      <c r="D46" s="1">
        <v>273</v>
      </c>
      <c r="E46" s="1">
        <f t="shared" si="1"/>
        <v>273</v>
      </c>
      <c r="F46" s="1">
        <v>14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>
        <v>41</v>
      </c>
      <c r="B47" s="1" t="s">
        <v>55</v>
      </c>
      <c r="C47" s="1">
        <v>287</v>
      </c>
      <c r="D47" s="1"/>
      <c r="E47" s="1">
        <f t="shared" si="1"/>
        <v>287</v>
      </c>
      <c r="F47" s="1">
        <v>15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>
        <v>33</v>
      </c>
      <c r="B48" s="1" t="s">
        <v>50</v>
      </c>
      <c r="C48" s="1">
        <v>322</v>
      </c>
      <c r="D48" s="1"/>
      <c r="E48" s="1">
        <f t="shared" si="1"/>
        <v>322</v>
      </c>
      <c r="F48" s="1">
        <v>16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>
        <v>30</v>
      </c>
      <c r="B49" s="1" t="s">
        <v>48</v>
      </c>
      <c r="C49" s="1"/>
      <c r="D49" s="1">
        <v>326</v>
      </c>
      <c r="E49" s="1">
        <f t="shared" si="1"/>
        <v>326</v>
      </c>
      <c r="F49" s="1">
        <v>17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>
        <v>25</v>
      </c>
      <c r="B50" s="1" t="s">
        <v>58</v>
      </c>
      <c r="C50" s="1">
        <v>338</v>
      </c>
      <c r="D50" s="1">
        <v>341</v>
      </c>
      <c r="E50" s="1">
        <f t="shared" si="1"/>
        <v>338</v>
      </c>
      <c r="F50" s="1">
        <v>18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>
        <v>26</v>
      </c>
      <c r="B51" s="1" t="s">
        <v>40</v>
      </c>
      <c r="C51" s="1">
        <v>372</v>
      </c>
      <c r="D51" s="1"/>
      <c r="E51" s="1">
        <f t="shared" si="1"/>
        <v>372</v>
      </c>
      <c r="F51" s="1">
        <v>19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>
        <v>18</v>
      </c>
      <c r="B52" s="1" t="s">
        <v>60</v>
      </c>
      <c r="C52" s="1">
        <v>564</v>
      </c>
      <c r="D52" s="1">
        <v>796</v>
      </c>
      <c r="E52" s="1">
        <f t="shared" si="1"/>
        <v>564</v>
      </c>
      <c r="F52" s="1">
        <v>20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>
        <v>11</v>
      </c>
      <c r="B53" s="1" t="s">
        <v>47</v>
      </c>
      <c r="C53" s="1"/>
      <c r="D53" s="1">
        <v>601</v>
      </c>
      <c r="E53" s="1">
        <f>MIN(C53,D53)</f>
        <v>601</v>
      </c>
      <c r="F53" s="1">
        <v>21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3"/>
      <c r="L60" s="13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3"/>
      <c r="L61" s="13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sheetProtection/>
  <mergeCells count="5">
    <mergeCell ref="C1:R1"/>
    <mergeCell ref="I3:J3"/>
    <mergeCell ref="L3:M3"/>
    <mergeCell ref="C3:D3"/>
    <mergeCell ref="F3:G3"/>
  </mergeCells>
  <printOptions/>
  <pageMargins left="0.2" right="0.2" top="0.24" bottom="0.28" header="0.19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2009-06-06T13:17:30Z</cp:lastPrinted>
  <dcterms:created xsi:type="dcterms:W3CDTF">1996-10-08T23:32:33Z</dcterms:created>
  <dcterms:modified xsi:type="dcterms:W3CDTF">2009-06-09T14:11:41Z</dcterms:modified>
  <cp:category/>
  <cp:version/>
  <cp:contentType/>
  <cp:contentStatus/>
</cp:coreProperties>
</file>