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9200" windowHeight="9210" activeTab="2"/>
  </bookViews>
  <sheets>
    <sheet name="1 попытка" sheetId="1" r:id="rId1"/>
    <sheet name="2 попытка" sheetId="2" r:id="rId2"/>
    <sheet name="Сводный протокол" sheetId="3" r:id="rId3"/>
    <sheet name="Каяк-Кросс" sheetId="4" r:id="rId4"/>
  </sheets>
  <definedNames>
    <definedName name="_xlnm._FilterDatabase" localSheetId="2" hidden="1">'Сводный протокол'!$A$3:$G$36</definedName>
  </definedNames>
  <calcPr fullCalcOnLoad="1"/>
</workbook>
</file>

<file path=xl/sharedStrings.xml><?xml version="1.0" encoding="utf-8"?>
<sst xmlns="http://schemas.openxmlformats.org/spreadsheetml/2006/main" count="221" uniqueCount="101">
  <si>
    <t>Старт номер</t>
  </si>
  <si>
    <t>Время на старте</t>
  </si>
  <si>
    <t xml:space="preserve">Итого штрафы </t>
  </si>
  <si>
    <t>Время на финише</t>
  </si>
  <si>
    <t xml:space="preserve">Время </t>
  </si>
  <si>
    <t>Общий результат</t>
  </si>
  <si>
    <t>Место</t>
  </si>
  <si>
    <t>№ п.п</t>
  </si>
  <si>
    <t>1 гонка каяки</t>
  </si>
  <si>
    <t>№ п/п</t>
  </si>
  <si>
    <t>ФИО</t>
  </si>
  <si>
    <t xml:space="preserve">Фамилия И.О. </t>
  </si>
  <si>
    <t>В О Р О Т А</t>
  </si>
  <si>
    <t>2 гонка каяки</t>
  </si>
  <si>
    <t>Общий результат              1ая попытка</t>
  </si>
  <si>
    <t>Общий результат              2ая попытка</t>
  </si>
  <si>
    <t xml:space="preserve">Лучший результат </t>
  </si>
  <si>
    <t>КАЯК-КРОСС</t>
  </si>
  <si>
    <t>Петров Павел</t>
  </si>
  <si>
    <t>Есин Николай</t>
  </si>
  <si>
    <t>Бородин Филипп</t>
  </si>
  <si>
    <t>Павлович Игорь</t>
  </si>
  <si>
    <t>2 гонка байдарки</t>
  </si>
  <si>
    <t>Орлов Василий</t>
  </si>
  <si>
    <t>Хлопонин Максим Вадимович</t>
  </si>
  <si>
    <t>Коёкин Михаил</t>
  </si>
  <si>
    <t>Подобряев Алексей</t>
  </si>
  <si>
    <t>Алтунуджи Алексей</t>
  </si>
  <si>
    <t>Сальников Николай</t>
  </si>
  <si>
    <t>Леусейков Игорь</t>
  </si>
  <si>
    <t>Теряев Сергей</t>
  </si>
  <si>
    <t>Леньков Леонид</t>
  </si>
  <si>
    <t>Елизаров Андрей</t>
  </si>
  <si>
    <t>Орлов Михаил</t>
  </si>
  <si>
    <t>Конюхов Игорь</t>
  </si>
  <si>
    <t>Слепнев Даниил</t>
  </si>
  <si>
    <t>Казанский Владимир</t>
  </si>
  <si>
    <t>1 КАНОЭ</t>
  </si>
  <si>
    <t>Ручьев Артем</t>
  </si>
  <si>
    <t>ЭмбедведСуюр….</t>
  </si>
  <si>
    <t>Гольдик Артем</t>
  </si>
  <si>
    <t>БАЙДАРКИ</t>
  </si>
  <si>
    <t>Кюнюхов Тимофей</t>
  </si>
  <si>
    <t>ЮНИОРЫ КАЯКИ</t>
  </si>
  <si>
    <t>Подобряева Евдокия</t>
  </si>
  <si>
    <t>Аветисян Гурген</t>
  </si>
  <si>
    <t>Парфенов Дмитрий</t>
  </si>
  <si>
    <t>Аветисян Егинэ</t>
  </si>
  <si>
    <t>Подобряева Нина</t>
  </si>
  <si>
    <t>Иванов Владислав</t>
  </si>
  <si>
    <t>ЮНИОРЫ КАНОЭ</t>
  </si>
  <si>
    <t>Байдарки Юниоры</t>
  </si>
  <si>
    <t>Павлович- Есин</t>
  </si>
  <si>
    <t>Патрикеев Алексей</t>
  </si>
  <si>
    <t>Казанский Владимир- Бородин</t>
  </si>
  <si>
    <t>Орлов Михаил- Елизаров Андрей</t>
  </si>
  <si>
    <t>1-2</t>
  </si>
  <si>
    <t>3.4.5.6.7.8</t>
  </si>
  <si>
    <t>12.13.14</t>
  </si>
  <si>
    <t>киль</t>
  </si>
  <si>
    <t>ПЕТРОВ Хлопонин</t>
  </si>
  <si>
    <t>9.10.11</t>
  </si>
  <si>
    <t xml:space="preserve"> Сводный протокол </t>
  </si>
  <si>
    <t>КАНОЭ</t>
  </si>
  <si>
    <t>ЮНИОРЫ КАЯК</t>
  </si>
  <si>
    <t>2 КАНОЭ</t>
  </si>
  <si>
    <t>2 гонка БАЙДАРКИ</t>
  </si>
  <si>
    <t>2 гонка ЮНИОРЫ КАЯКИ</t>
  </si>
  <si>
    <t>2 гонка ЮНИОРЫ КАНОЭ</t>
  </si>
  <si>
    <t xml:space="preserve"> 2 гонка Байдарки Юниоры</t>
  </si>
  <si>
    <t>Патрикеев Александр</t>
  </si>
  <si>
    <t>Гольдис Артем</t>
  </si>
  <si>
    <t>Петров Павел- Хлопонин Максим</t>
  </si>
  <si>
    <t>Хлопонин</t>
  </si>
  <si>
    <t>Конюхов</t>
  </si>
  <si>
    <t>Ручьёв</t>
  </si>
  <si>
    <t>Леусенков</t>
  </si>
  <si>
    <t xml:space="preserve">Орлов </t>
  </si>
  <si>
    <t>Гольдис</t>
  </si>
  <si>
    <t>Алтуджи</t>
  </si>
  <si>
    <t>Казанский</t>
  </si>
  <si>
    <t>Петров</t>
  </si>
  <si>
    <t>Сальников</t>
  </si>
  <si>
    <t>Елизаров</t>
  </si>
  <si>
    <t>Леньков</t>
  </si>
  <si>
    <t>Павлович</t>
  </si>
  <si>
    <t>Есин</t>
  </si>
  <si>
    <t>Иванов</t>
  </si>
  <si>
    <t>Орлов</t>
  </si>
  <si>
    <t>Подобряев</t>
  </si>
  <si>
    <t>Бородин</t>
  </si>
  <si>
    <t>Слепнёв</t>
  </si>
  <si>
    <t>Коёкин</t>
  </si>
  <si>
    <t>Юниоры</t>
  </si>
  <si>
    <t>Подобряева</t>
  </si>
  <si>
    <t>Аветисян</t>
  </si>
  <si>
    <t>Парфёнов</t>
  </si>
  <si>
    <t>16-17</t>
  </si>
  <si>
    <t>Петров Павел - Хлопонин Максим</t>
  </si>
  <si>
    <t>Казанский Владимир- Бородин Филип</t>
  </si>
  <si>
    <t>Павлович Игорь - Есин Николай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</si>
</sst>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2" borderId="10" xfId="0" applyFill="1" applyBorder="1" applyAlignment="1">
      <alignment/>
    </xf>
    <xf numFmtId="3" fontId="0" fillId="32" borderId="10" xfId="0" applyNumberForma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11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32" borderId="22" xfId="0" applyFill="1" applyBorder="1" applyAlignment="1">
      <alignment horizontal="left"/>
    </xf>
    <xf numFmtId="0" fontId="0" fillId="32" borderId="22" xfId="0" applyFill="1" applyBorder="1" applyAlignment="1">
      <alignment horizontal="right"/>
    </xf>
    <xf numFmtId="0" fontId="0" fillId="32" borderId="22" xfId="0" applyFill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3" fontId="0" fillId="0" borderId="21" xfId="0" applyNumberFormat="1" applyBorder="1" applyAlignment="1">
      <alignment/>
    </xf>
    <xf numFmtId="3" fontId="0" fillId="32" borderId="21" xfId="0" applyNumberFormat="1" applyFill="1" applyBorder="1" applyAlignment="1">
      <alignment/>
    </xf>
    <xf numFmtId="0" fontId="0" fillId="32" borderId="21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32" borderId="21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10" fillId="32" borderId="21" xfId="0" applyFont="1" applyFill="1" applyBorder="1" applyAlignment="1">
      <alignment horizontal="center"/>
    </xf>
    <xf numFmtId="0" fontId="10" fillId="32" borderId="19" xfId="0" applyFont="1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7" fillId="32" borderId="19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2" borderId="0" xfId="0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36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6" sqref="B36"/>
    </sheetView>
  </sheetViews>
  <sheetFormatPr defaultColWidth="9.140625" defaultRowHeight="12.75"/>
  <cols>
    <col min="1" max="1" width="5.00390625" style="0" customWidth="1"/>
    <col min="2" max="2" width="28.421875" style="0" customWidth="1"/>
    <col min="3" max="3" width="7.421875" style="0" customWidth="1"/>
    <col min="4" max="4" width="8.57421875" style="0" customWidth="1"/>
    <col min="5" max="11" width="5.7109375" style="0" customWidth="1"/>
    <col min="12" max="12" width="10.8515625" style="0" customWidth="1"/>
    <col min="13" max="15" width="5.7109375" style="0" customWidth="1"/>
    <col min="16" max="16" width="12.140625" style="0" customWidth="1"/>
    <col min="17" max="17" width="10.00390625" style="0" customWidth="1"/>
    <col min="18" max="22" width="5.7109375" style="0" hidden="1" customWidth="1"/>
    <col min="23" max="23" width="13.28125" style="0" customWidth="1"/>
    <col min="24" max="24" width="14.8515625" style="0" customWidth="1"/>
    <col min="26" max="26" width="14.140625" style="0" customWidth="1"/>
  </cols>
  <sheetData>
    <row r="1" spans="1:34" ht="23.25" customHeight="1" thickBot="1">
      <c r="A1" s="88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29"/>
      <c r="AB1" s="29"/>
      <c r="AC1" s="29"/>
      <c r="AD1" s="29"/>
      <c r="AE1" s="29"/>
      <c r="AF1" s="29"/>
      <c r="AG1" s="29"/>
      <c r="AH1" s="29"/>
    </row>
    <row r="2" spans="1:34" ht="28.5" customHeight="1" hidden="1" thickBot="1">
      <c r="A2" s="3"/>
      <c r="B2" s="3"/>
      <c r="D2" s="1"/>
      <c r="AA2" s="29"/>
      <c r="AB2" s="29"/>
      <c r="AC2" s="29"/>
      <c r="AD2" s="29"/>
      <c r="AE2" s="29"/>
      <c r="AF2" s="29"/>
      <c r="AG2" s="29"/>
      <c r="AH2" s="29"/>
    </row>
    <row r="3" spans="1:34" ht="21" customHeight="1">
      <c r="A3" s="94" t="s">
        <v>9</v>
      </c>
      <c r="B3" s="96" t="s">
        <v>11</v>
      </c>
      <c r="C3" s="96" t="s">
        <v>0</v>
      </c>
      <c r="D3" s="96" t="s">
        <v>1</v>
      </c>
      <c r="E3" s="98" t="s">
        <v>12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  <c r="W3" s="96" t="s">
        <v>2</v>
      </c>
      <c r="X3" s="96" t="s">
        <v>3</v>
      </c>
      <c r="Y3" s="96" t="s">
        <v>4</v>
      </c>
      <c r="Z3" s="92" t="s">
        <v>5</v>
      </c>
      <c r="AA3" s="29"/>
      <c r="AB3" s="29"/>
      <c r="AC3" s="29"/>
      <c r="AD3" s="29"/>
      <c r="AE3" s="29"/>
      <c r="AF3" s="29"/>
      <c r="AG3" s="29"/>
      <c r="AH3" s="29"/>
    </row>
    <row r="4" spans="1:34" s="9" customFormat="1" ht="18" customHeight="1" thickBot="1">
      <c r="A4" s="95"/>
      <c r="B4" s="97"/>
      <c r="C4" s="97"/>
      <c r="D4" s="97"/>
      <c r="E4" s="69" t="s">
        <v>56</v>
      </c>
      <c r="F4" s="70"/>
      <c r="G4" s="70"/>
      <c r="H4" s="70"/>
      <c r="I4" s="70"/>
      <c r="J4" s="70"/>
      <c r="K4" s="71"/>
      <c r="L4" s="72" t="s">
        <v>57</v>
      </c>
      <c r="M4" s="73"/>
      <c r="N4" s="73"/>
      <c r="O4" s="74"/>
      <c r="P4" s="49" t="s">
        <v>61</v>
      </c>
      <c r="Q4" s="48" t="s">
        <v>58</v>
      </c>
      <c r="R4" s="11">
        <v>14</v>
      </c>
      <c r="S4" s="11">
        <v>15</v>
      </c>
      <c r="T4" s="11">
        <v>16</v>
      </c>
      <c r="U4" s="11">
        <v>17</v>
      </c>
      <c r="V4" s="11">
        <v>18</v>
      </c>
      <c r="W4" s="97"/>
      <c r="X4" s="97"/>
      <c r="Y4" s="97"/>
      <c r="Z4" s="93"/>
      <c r="AA4" s="54"/>
      <c r="AB4" s="54"/>
      <c r="AC4" s="54"/>
      <c r="AD4" s="54"/>
      <c r="AE4" s="54"/>
      <c r="AF4" s="54"/>
      <c r="AG4" s="54"/>
      <c r="AH4" s="54"/>
    </row>
    <row r="5" spans="1:34" ht="12.75">
      <c r="A5" s="10">
        <v>1</v>
      </c>
      <c r="B5" s="17" t="s">
        <v>23</v>
      </c>
      <c r="C5" s="10">
        <v>80</v>
      </c>
      <c r="D5" s="8">
        <v>1350</v>
      </c>
      <c r="E5" s="78">
        <v>0</v>
      </c>
      <c r="F5" s="78"/>
      <c r="G5" s="78"/>
      <c r="H5" s="78"/>
      <c r="I5" s="78"/>
      <c r="J5" s="78"/>
      <c r="K5" s="78"/>
      <c r="L5" s="91" t="s">
        <v>59</v>
      </c>
      <c r="M5" s="78"/>
      <c r="N5" s="78"/>
      <c r="O5" s="78"/>
      <c r="P5" s="14"/>
      <c r="Q5" s="14"/>
      <c r="R5" s="4"/>
      <c r="S5" s="4"/>
      <c r="T5" s="4"/>
      <c r="U5" s="4"/>
      <c r="V5" s="4"/>
      <c r="W5" s="4">
        <f aca="true" t="shared" si="0" ref="W5:W22">SUM(E5:V5)</f>
        <v>0</v>
      </c>
      <c r="X5" s="8"/>
      <c r="Y5" s="8">
        <f aca="true" t="shared" si="1" ref="Y5:Y22">X5-D5</f>
        <v>-1350</v>
      </c>
      <c r="Z5" s="12">
        <f aca="true" t="shared" si="2" ref="Z5:Z22">W5+Y5</f>
        <v>-1350</v>
      </c>
      <c r="AA5" s="29"/>
      <c r="AB5" s="29"/>
      <c r="AC5" s="29"/>
      <c r="AD5" s="29"/>
      <c r="AE5" s="29"/>
      <c r="AF5" s="29"/>
      <c r="AG5" s="29"/>
      <c r="AH5" s="29"/>
    </row>
    <row r="6" spans="1:34" ht="12.75">
      <c r="A6" s="10">
        <v>2</v>
      </c>
      <c r="B6" s="17" t="s">
        <v>24</v>
      </c>
      <c r="C6" s="10">
        <v>39</v>
      </c>
      <c r="D6" s="8">
        <v>1870</v>
      </c>
      <c r="E6" s="78">
        <v>0</v>
      </c>
      <c r="F6" s="78"/>
      <c r="G6" s="78"/>
      <c r="H6" s="78"/>
      <c r="I6" s="78"/>
      <c r="J6" s="78"/>
      <c r="K6" s="78"/>
      <c r="L6" s="78">
        <v>2</v>
      </c>
      <c r="M6" s="78"/>
      <c r="N6" s="78"/>
      <c r="O6" s="78"/>
      <c r="P6" s="14">
        <v>0</v>
      </c>
      <c r="Q6" s="14">
        <v>0</v>
      </c>
      <c r="R6" s="4"/>
      <c r="S6" s="4"/>
      <c r="T6" s="4"/>
      <c r="U6" s="4"/>
      <c r="V6" s="4"/>
      <c r="W6" s="4">
        <f t="shared" si="0"/>
        <v>2</v>
      </c>
      <c r="X6" s="8">
        <v>1985</v>
      </c>
      <c r="Y6" s="8">
        <f t="shared" si="1"/>
        <v>115</v>
      </c>
      <c r="Z6" s="12">
        <f t="shared" si="2"/>
        <v>117</v>
      </c>
      <c r="AA6" s="29"/>
      <c r="AB6" s="29"/>
      <c r="AC6" s="29"/>
      <c r="AD6" s="29"/>
      <c r="AE6" s="29"/>
      <c r="AF6" s="29"/>
      <c r="AG6" s="29"/>
      <c r="AH6" s="29"/>
    </row>
    <row r="7" spans="1:34" ht="12.75">
      <c r="A7" s="10">
        <v>3</v>
      </c>
      <c r="B7" s="17" t="s">
        <v>25</v>
      </c>
      <c r="C7" s="10">
        <v>35</v>
      </c>
      <c r="D7" s="8">
        <v>1960</v>
      </c>
      <c r="E7" s="78">
        <v>0</v>
      </c>
      <c r="F7" s="78"/>
      <c r="G7" s="78"/>
      <c r="H7" s="78"/>
      <c r="I7" s="78"/>
      <c r="J7" s="78"/>
      <c r="K7" s="78"/>
      <c r="L7" s="78">
        <v>50</v>
      </c>
      <c r="M7" s="78"/>
      <c r="N7" s="78"/>
      <c r="O7" s="78"/>
      <c r="P7" s="35">
        <v>2</v>
      </c>
      <c r="Q7" s="14">
        <v>4</v>
      </c>
      <c r="R7" s="4"/>
      <c r="S7" s="4"/>
      <c r="T7" s="4"/>
      <c r="U7" s="4"/>
      <c r="V7" s="4"/>
      <c r="W7" s="4">
        <f t="shared" si="0"/>
        <v>56</v>
      </c>
      <c r="X7" s="8">
        <v>2158</v>
      </c>
      <c r="Y7" s="8">
        <f t="shared" si="1"/>
        <v>198</v>
      </c>
      <c r="Z7" s="12">
        <f t="shared" si="2"/>
        <v>254</v>
      </c>
      <c r="AA7" s="29"/>
      <c r="AB7" s="29"/>
      <c r="AC7" s="29"/>
      <c r="AD7" s="29"/>
      <c r="AE7" s="29"/>
      <c r="AF7" s="29"/>
      <c r="AG7" s="29"/>
      <c r="AH7" s="29"/>
    </row>
    <row r="8" spans="1:34" ht="12.75">
      <c r="A8" s="10">
        <v>4</v>
      </c>
      <c r="B8" s="17" t="s">
        <v>26</v>
      </c>
      <c r="C8" s="10">
        <v>37</v>
      </c>
      <c r="D8" s="8">
        <v>1280</v>
      </c>
      <c r="E8" s="78">
        <v>0</v>
      </c>
      <c r="F8" s="78"/>
      <c r="G8" s="78"/>
      <c r="H8" s="78"/>
      <c r="I8" s="78"/>
      <c r="J8" s="78"/>
      <c r="K8" s="78"/>
      <c r="L8" s="78">
        <v>2</v>
      </c>
      <c r="M8" s="78"/>
      <c r="N8" s="78"/>
      <c r="O8" s="78"/>
      <c r="P8" s="14">
        <v>4</v>
      </c>
      <c r="Q8" s="14">
        <v>0</v>
      </c>
      <c r="R8" s="4"/>
      <c r="S8" s="4"/>
      <c r="T8" s="4"/>
      <c r="U8" s="4"/>
      <c r="V8" s="4"/>
      <c r="W8" s="4">
        <f t="shared" si="0"/>
        <v>6</v>
      </c>
      <c r="X8" s="8">
        <v>1370</v>
      </c>
      <c r="Y8" s="8">
        <f t="shared" si="1"/>
        <v>90</v>
      </c>
      <c r="Z8" s="12">
        <f t="shared" si="2"/>
        <v>96</v>
      </c>
      <c r="AA8" s="29"/>
      <c r="AB8" s="29"/>
      <c r="AC8" s="29"/>
      <c r="AD8" s="29"/>
      <c r="AE8" s="29"/>
      <c r="AF8" s="29"/>
      <c r="AG8" s="29"/>
      <c r="AH8" s="29"/>
    </row>
    <row r="9" spans="1:34" ht="12.75">
      <c r="A9" s="10">
        <v>5</v>
      </c>
      <c r="B9" s="17" t="s">
        <v>27</v>
      </c>
      <c r="C9" s="10">
        <v>34</v>
      </c>
      <c r="D9" s="8">
        <v>1500</v>
      </c>
      <c r="E9" s="78">
        <v>0</v>
      </c>
      <c r="F9" s="78"/>
      <c r="G9" s="78"/>
      <c r="H9" s="78"/>
      <c r="I9" s="78"/>
      <c r="J9" s="78"/>
      <c r="K9" s="78"/>
      <c r="L9" s="78">
        <v>2</v>
      </c>
      <c r="M9" s="78"/>
      <c r="N9" s="78"/>
      <c r="O9" s="78"/>
      <c r="P9" s="14">
        <v>4</v>
      </c>
      <c r="Q9" s="14">
        <v>0</v>
      </c>
      <c r="R9" s="4"/>
      <c r="S9" s="4"/>
      <c r="T9" s="4"/>
      <c r="U9" s="4"/>
      <c r="V9" s="4"/>
      <c r="W9" s="4">
        <f t="shared" si="0"/>
        <v>6</v>
      </c>
      <c r="X9" s="8">
        <v>1600</v>
      </c>
      <c r="Y9" s="8">
        <f t="shared" si="1"/>
        <v>100</v>
      </c>
      <c r="Z9" s="12">
        <f t="shared" si="2"/>
        <v>106</v>
      </c>
      <c r="AA9" s="29"/>
      <c r="AB9" s="29"/>
      <c r="AC9" s="29"/>
      <c r="AD9" s="29"/>
      <c r="AE9" s="29"/>
      <c r="AF9" s="29"/>
      <c r="AG9" s="29"/>
      <c r="AH9" s="29"/>
    </row>
    <row r="10" spans="1:34" ht="12.75">
      <c r="A10" s="10">
        <v>6</v>
      </c>
      <c r="B10" s="17" t="s">
        <v>28</v>
      </c>
      <c r="C10" s="10">
        <v>99</v>
      </c>
      <c r="D10" s="8">
        <v>1650</v>
      </c>
      <c r="E10" s="78">
        <v>0</v>
      </c>
      <c r="F10" s="78"/>
      <c r="G10" s="78"/>
      <c r="H10" s="78"/>
      <c r="I10" s="78"/>
      <c r="J10" s="78"/>
      <c r="K10" s="78"/>
      <c r="L10" s="78">
        <v>0</v>
      </c>
      <c r="M10" s="78"/>
      <c r="N10" s="78"/>
      <c r="O10" s="78"/>
      <c r="P10" s="14">
        <v>4</v>
      </c>
      <c r="Q10" s="14">
        <v>0</v>
      </c>
      <c r="R10" s="4"/>
      <c r="S10" s="4"/>
      <c r="T10" s="4"/>
      <c r="U10" s="4"/>
      <c r="V10" s="4"/>
      <c r="W10" s="4">
        <f t="shared" si="0"/>
        <v>4</v>
      </c>
      <c r="X10" s="8">
        <v>1862</v>
      </c>
      <c r="Y10" s="8">
        <f t="shared" si="1"/>
        <v>212</v>
      </c>
      <c r="Z10" s="12">
        <f t="shared" si="2"/>
        <v>216</v>
      </c>
      <c r="AA10" s="29"/>
      <c r="AB10" s="29"/>
      <c r="AC10" s="29"/>
      <c r="AD10" s="29"/>
      <c r="AE10" s="29"/>
      <c r="AF10" s="29"/>
      <c r="AG10" s="29"/>
      <c r="AH10" s="29"/>
    </row>
    <row r="11" spans="1:34" ht="12.75">
      <c r="A11" s="10">
        <v>7</v>
      </c>
      <c r="B11" s="17" t="s">
        <v>29</v>
      </c>
      <c r="C11" s="10">
        <v>97</v>
      </c>
      <c r="D11" s="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14"/>
      <c r="Q11" s="14"/>
      <c r="R11" s="4"/>
      <c r="S11" s="4"/>
      <c r="T11" s="4"/>
      <c r="U11" s="4"/>
      <c r="V11" s="4"/>
      <c r="W11" s="4">
        <f t="shared" si="0"/>
        <v>0</v>
      </c>
      <c r="X11" s="8"/>
      <c r="Y11" s="8">
        <f t="shared" si="1"/>
        <v>0</v>
      </c>
      <c r="Z11" s="12">
        <f t="shared" si="2"/>
        <v>0</v>
      </c>
      <c r="AA11" s="29"/>
      <c r="AB11" s="29"/>
      <c r="AC11" s="29"/>
      <c r="AD11" s="29"/>
      <c r="AE11" s="29"/>
      <c r="AF11" s="29"/>
      <c r="AG11" s="29"/>
      <c r="AH11" s="29"/>
    </row>
    <row r="12" spans="1:34" ht="12.75">
      <c r="A12" s="10">
        <v>8</v>
      </c>
      <c r="B12" s="17" t="s">
        <v>30</v>
      </c>
      <c r="C12" s="10">
        <v>95</v>
      </c>
      <c r="D12" s="8">
        <v>2885</v>
      </c>
      <c r="E12" s="78">
        <v>0</v>
      </c>
      <c r="F12" s="78"/>
      <c r="G12" s="78"/>
      <c r="H12" s="78"/>
      <c r="I12" s="78"/>
      <c r="J12" s="78"/>
      <c r="K12" s="78"/>
      <c r="L12" s="78">
        <v>2</v>
      </c>
      <c r="M12" s="78"/>
      <c r="N12" s="78"/>
      <c r="O12" s="78"/>
      <c r="P12" s="14">
        <v>0</v>
      </c>
      <c r="Q12" s="14">
        <v>2</v>
      </c>
      <c r="R12" s="4"/>
      <c r="S12" s="4"/>
      <c r="T12" s="4"/>
      <c r="U12" s="4"/>
      <c r="V12" s="4"/>
      <c r="W12" s="4">
        <f t="shared" si="0"/>
        <v>4</v>
      </c>
      <c r="X12" s="8">
        <v>3015</v>
      </c>
      <c r="Y12" s="8">
        <f t="shared" si="1"/>
        <v>130</v>
      </c>
      <c r="Z12" s="12">
        <f t="shared" si="2"/>
        <v>134</v>
      </c>
      <c r="AA12" s="29"/>
      <c r="AB12" s="29"/>
      <c r="AC12" s="29"/>
      <c r="AD12" s="29"/>
      <c r="AE12" s="29"/>
      <c r="AF12" s="29"/>
      <c r="AG12" s="29"/>
      <c r="AH12" s="29"/>
    </row>
    <row r="13" spans="1:34" ht="12.75">
      <c r="A13" s="10">
        <v>9</v>
      </c>
      <c r="B13" s="15" t="s">
        <v>31</v>
      </c>
      <c r="C13" s="14">
        <v>36</v>
      </c>
      <c r="D13" s="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14"/>
      <c r="Q13" s="14"/>
      <c r="R13" s="2"/>
      <c r="S13" s="2"/>
      <c r="T13" s="2"/>
      <c r="U13" s="2"/>
      <c r="V13" s="2"/>
      <c r="W13" s="4">
        <f t="shared" si="0"/>
        <v>0</v>
      </c>
      <c r="X13" s="8"/>
      <c r="Y13" s="8">
        <f t="shared" si="1"/>
        <v>0</v>
      </c>
      <c r="Z13" s="12">
        <f t="shared" si="2"/>
        <v>0</v>
      </c>
      <c r="AA13" s="29"/>
      <c r="AB13" s="29"/>
      <c r="AC13" s="29"/>
      <c r="AD13" s="29"/>
      <c r="AE13" s="29"/>
      <c r="AF13" s="29"/>
      <c r="AG13" s="29"/>
      <c r="AH13" s="29"/>
    </row>
    <row r="14" spans="1:34" ht="12.75">
      <c r="A14" s="10">
        <v>10</v>
      </c>
      <c r="B14" s="17" t="s">
        <v>18</v>
      </c>
      <c r="C14" s="10">
        <v>94</v>
      </c>
      <c r="D14" s="8">
        <v>3620</v>
      </c>
      <c r="E14" s="78">
        <v>0</v>
      </c>
      <c r="F14" s="78"/>
      <c r="G14" s="78"/>
      <c r="H14" s="78"/>
      <c r="I14" s="78"/>
      <c r="J14" s="78"/>
      <c r="K14" s="78"/>
      <c r="L14" s="78">
        <v>2</v>
      </c>
      <c r="M14" s="78"/>
      <c r="N14" s="78"/>
      <c r="O14" s="78"/>
      <c r="P14" s="14">
        <v>52</v>
      </c>
      <c r="Q14" s="14">
        <v>0</v>
      </c>
      <c r="R14" s="4"/>
      <c r="S14" s="4"/>
      <c r="T14" s="4"/>
      <c r="U14" s="4"/>
      <c r="V14" s="4"/>
      <c r="W14" s="4">
        <f t="shared" si="0"/>
        <v>54</v>
      </c>
      <c r="X14" s="8">
        <v>3757</v>
      </c>
      <c r="Y14" s="8">
        <f t="shared" si="1"/>
        <v>137</v>
      </c>
      <c r="Z14" s="12">
        <f t="shared" si="2"/>
        <v>191</v>
      </c>
      <c r="AA14" s="29"/>
      <c r="AB14" s="29"/>
      <c r="AC14" s="29"/>
      <c r="AD14" s="29"/>
      <c r="AE14" s="29"/>
      <c r="AF14" s="29"/>
      <c r="AG14" s="29"/>
      <c r="AH14" s="29"/>
    </row>
    <row r="15" spans="1:34" ht="12.75">
      <c r="A15" s="10">
        <v>11</v>
      </c>
      <c r="B15" s="17" t="s">
        <v>32</v>
      </c>
      <c r="C15" s="10">
        <v>27</v>
      </c>
      <c r="D15" s="8">
        <v>3420</v>
      </c>
      <c r="E15" s="78">
        <v>0</v>
      </c>
      <c r="F15" s="78"/>
      <c r="G15" s="78"/>
      <c r="H15" s="78"/>
      <c r="I15" s="78"/>
      <c r="J15" s="78"/>
      <c r="K15" s="78"/>
      <c r="L15" s="78">
        <v>2</v>
      </c>
      <c r="M15" s="78"/>
      <c r="N15" s="78"/>
      <c r="O15" s="78"/>
      <c r="P15" s="14">
        <v>6</v>
      </c>
      <c r="Q15" s="14">
        <v>0</v>
      </c>
      <c r="R15" s="4"/>
      <c r="S15" s="4"/>
      <c r="T15" s="4"/>
      <c r="U15" s="4"/>
      <c r="V15" s="4"/>
      <c r="W15" s="4">
        <f t="shared" si="0"/>
        <v>8</v>
      </c>
      <c r="X15" s="8">
        <v>3551</v>
      </c>
      <c r="Y15" s="8">
        <f t="shared" si="1"/>
        <v>131</v>
      </c>
      <c r="Z15" s="12">
        <f t="shared" si="2"/>
        <v>139</v>
      </c>
      <c r="AA15" s="29"/>
      <c r="AB15" s="29"/>
      <c r="AC15" s="29"/>
      <c r="AD15" s="29"/>
      <c r="AE15" s="29"/>
      <c r="AF15" s="29"/>
      <c r="AG15" s="29"/>
      <c r="AH15" s="29"/>
    </row>
    <row r="16" spans="1:34" ht="12.75">
      <c r="A16" s="10">
        <v>12</v>
      </c>
      <c r="B16" s="17" t="s">
        <v>33</v>
      </c>
      <c r="C16" s="10">
        <v>22</v>
      </c>
      <c r="D16" s="8">
        <v>3900</v>
      </c>
      <c r="E16" s="78">
        <v>0</v>
      </c>
      <c r="F16" s="78"/>
      <c r="G16" s="78"/>
      <c r="H16" s="78"/>
      <c r="I16" s="78"/>
      <c r="J16" s="78"/>
      <c r="K16" s="78"/>
      <c r="L16" s="78">
        <v>2</v>
      </c>
      <c r="M16" s="78"/>
      <c r="N16" s="78"/>
      <c r="O16" s="78"/>
      <c r="P16" s="14">
        <v>2</v>
      </c>
      <c r="Q16" s="14">
        <v>2</v>
      </c>
      <c r="R16" s="4"/>
      <c r="S16" s="4"/>
      <c r="T16" s="4"/>
      <c r="U16" s="4"/>
      <c r="V16" s="4"/>
      <c r="W16" s="4">
        <f t="shared" si="0"/>
        <v>6</v>
      </c>
      <c r="X16" s="8">
        <v>4022</v>
      </c>
      <c r="Y16" s="8">
        <f t="shared" si="1"/>
        <v>122</v>
      </c>
      <c r="Z16" s="12">
        <f t="shared" si="2"/>
        <v>128</v>
      </c>
      <c r="AA16" s="29"/>
      <c r="AB16" s="29"/>
      <c r="AC16" s="29"/>
      <c r="AD16" s="29"/>
      <c r="AE16" s="29"/>
      <c r="AF16" s="29"/>
      <c r="AG16" s="29"/>
      <c r="AH16" s="29"/>
    </row>
    <row r="17" spans="1:34" ht="12.75">
      <c r="A17" s="10">
        <v>13</v>
      </c>
      <c r="B17" s="17" t="s">
        <v>34</v>
      </c>
      <c r="C17" s="10">
        <v>25</v>
      </c>
      <c r="D17" s="8">
        <v>3695</v>
      </c>
      <c r="E17" s="78">
        <v>0</v>
      </c>
      <c r="F17" s="78"/>
      <c r="G17" s="78"/>
      <c r="H17" s="78"/>
      <c r="I17" s="78"/>
      <c r="J17" s="78"/>
      <c r="K17" s="78"/>
      <c r="L17" s="78">
        <v>0</v>
      </c>
      <c r="M17" s="78"/>
      <c r="N17" s="78"/>
      <c r="O17" s="78"/>
      <c r="P17" s="14">
        <v>2</v>
      </c>
      <c r="Q17" s="14">
        <v>0</v>
      </c>
      <c r="R17" s="4"/>
      <c r="S17" s="4"/>
      <c r="T17" s="4"/>
      <c r="U17" s="4"/>
      <c r="V17" s="4"/>
      <c r="W17" s="4">
        <f t="shared" si="0"/>
        <v>2</v>
      </c>
      <c r="X17" s="8">
        <v>3809</v>
      </c>
      <c r="Y17" s="8">
        <f t="shared" si="1"/>
        <v>114</v>
      </c>
      <c r="Z17" s="12">
        <f t="shared" si="2"/>
        <v>116</v>
      </c>
      <c r="AA17" s="29"/>
      <c r="AB17" s="29"/>
      <c r="AC17" s="29"/>
      <c r="AD17" s="29"/>
      <c r="AE17" s="29"/>
      <c r="AF17" s="29"/>
      <c r="AG17" s="29"/>
      <c r="AH17" s="29"/>
    </row>
    <row r="18" spans="1:34" ht="12.75">
      <c r="A18" s="10">
        <v>14</v>
      </c>
      <c r="B18" s="17" t="s">
        <v>35</v>
      </c>
      <c r="C18" s="10">
        <v>26</v>
      </c>
      <c r="D18" s="8">
        <v>2320</v>
      </c>
      <c r="E18" s="78">
        <v>0</v>
      </c>
      <c r="F18" s="78"/>
      <c r="G18" s="78"/>
      <c r="H18" s="78"/>
      <c r="I18" s="78"/>
      <c r="J18" s="78"/>
      <c r="K18" s="78"/>
      <c r="L18" s="78">
        <v>2</v>
      </c>
      <c r="M18" s="78"/>
      <c r="N18" s="78"/>
      <c r="O18" s="78"/>
      <c r="P18" s="14">
        <v>0</v>
      </c>
      <c r="Q18" s="14">
        <v>0</v>
      </c>
      <c r="R18" s="4"/>
      <c r="S18" s="4"/>
      <c r="T18" s="4"/>
      <c r="U18" s="4"/>
      <c r="V18" s="4"/>
      <c r="W18" s="4">
        <f t="shared" si="0"/>
        <v>2</v>
      </c>
      <c r="X18" s="8">
        <v>2440</v>
      </c>
      <c r="Y18" s="8">
        <f t="shared" si="1"/>
        <v>120</v>
      </c>
      <c r="Z18" s="12">
        <f t="shared" si="2"/>
        <v>122</v>
      </c>
      <c r="AA18" s="29"/>
      <c r="AB18" s="29"/>
      <c r="AC18" s="29"/>
      <c r="AD18" s="29"/>
      <c r="AE18" s="29"/>
      <c r="AF18" s="29"/>
      <c r="AG18" s="29"/>
      <c r="AH18" s="29"/>
    </row>
    <row r="19" spans="1:34" ht="12.75">
      <c r="A19" s="10">
        <v>15</v>
      </c>
      <c r="B19" s="15" t="s">
        <v>36</v>
      </c>
      <c r="C19" s="14">
        <v>30</v>
      </c>
      <c r="D19" s="8">
        <v>1800</v>
      </c>
      <c r="E19" s="78">
        <v>2</v>
      </c>
      <c r="F19" s="78"/>
      <c r="G19" s="78"/>
      <c r="H19" s="78"/>
      <c r="I19" s="78"/>
      <c r="J19" s="78"/>
      <c r="K19" s="78"/>
      <c r="L19" s="78">
        <v>2</v>
      </c>
      <c r="M19" s="78"/>
      <c r="N19" s="78"/>
      <c r="O19" s="78"/>
      <c r="P19" s="14">
        <v>0</v>
      </c>
      <c r="Q19" s="14">
        <v>2</v>
      </c>
      <c r="R19" s="2"/>
      <c r="S19" s="2"/>
      <c r="T19" s="2"/>
      <c r="U19" s="2"/>
      <c r="V19" s="2"/>
      <c r="W19" s="4">
        <f t="shared" si="0"/>
        <v>6</v>
      </c>
      <c r="X19" s="8">
        <v>1885</v>
      </c>
      <c r="Y19" s="8">
        <f t="shared" si="1"/>
        <v>85</v>
      </c>
      <c r="Z19" s="12">
        <f t="shared" si="2"/>
        <v>91</v>
      </c>
      <c r="AA19" s="29"/>
      <c r="AB19" s="29"/>
      <c r="AC19" s="29"/>
      <c r="AD19" s="29"/>
      <c r="AE19" s="29"/>
      <c r="AF19" s="29"/>
      <c r="AG19" s="29"/>
      <c r="AH19" s="29"/>
    </row>
    <row r="20" spans="1:34" ht="12.75">
      <c r="A20" s="10">
        <v>16</v>
      </c>
      <c r="B20" s="15" t="s">
        <v>38</v>
      </c>
      <c r="C20" s="14">
        <v>79</v>
      </c>
      <c r="D20" s="8">
        <v>3070</v>
      </c>
      <c r="E20" s="78">
        <v>0</v>
      </c>
      <c r="F20" s="78"/>
      <c r="G20" s="78"/>
      <c r="H20" s="78"/>
      <c r="I20" s="78"/>
      <c r="J20" s="78"/>
      <c r="K20" s="78"/>
      <c r="L20" s="78">
        <v>150</v>
      </c>
      <c r="M20" s="78"/>
      <c r="N20" s="78"/>
      <c r="O20" s="78"/>
      <c r="P20" s="14">
        <v>52</v>
      </c>
      <c r="Q20" s="14">
        <v>6</v>
      </c>
      <c r="R20" s="2"/>
      <c r="S20" s="2"/>
      <c r="T20" s="2"/>
      <c r="U20" s="2"/>
      <c r="V20" s="2"/>
      <c r="W20" s="4">
        <f t="shared" si="0"/>
        <v>208</v>
      </c>
      <c r="X20" s="8">
        <v>3275</v>
      </c>
      <c r="Y20" s="8">
        <f t="shared" si="1"/>
        <v>205</v>
      </c>
      <c r="Z20" s="12">
        <f t="shared" si="2"/>
        <v>413</v>
      </c>
      <c r="AA20" s="29"/>
      <c r="AB20" s="29"/>
      <c r="AC20" s="29"/>
      <c r="AD20" s="29"/>
      <c r="AE20" s="29"/>
      <c r="AF20" s="29"/>
      <c r="AG20" s="29"/>
      <c r="AH20" s="29"/>
    </row>
    <row r="21" spans="1:34" ht="12.75">
      <c r="A21" s="10">
        <v>17</v>
      </c>
      <c r="B21" s="15" t="s">
        <v>70</v>
      </c>
      <c r="C21" s="14">
        <v>78</v>
      </c>
      <c r="D21" s="8">
        <v>2960</v>
      </c>
      <c r="E21" s="78">
        <v>0</v>
      </c>
      <c r="F21" s="78"/>
      <c r="G21" s="78"/>
      <c r="H21" s="78"/>
      <c r="I21" s="78"/>
      <c r="J21" s="78"/>
      <c r="K21" s="78"/>
      <c r="L21" s="78">
        <v>50</v>
      </c>
      <c r="M21" s="78"/>
      <c r="N21" s="78"/>
      <c r="O21" s="78"/>
      <c r="P21" s="14">
        <v>54</v>
      </c>
      <c r="Q21" s="14">
        <v>4</v>
      </c>
      <c r="R21" s="2"/>
      <c r="S21" s="2"/>
      <c r="T21" s="2"/>
      <c r="U21" s="2"/>
      <c r="V21" s="2"/>
      <c r="W21" s="4">
        <f t="shared" si="0"/>
        <v>108</v>
      </c>
      <c r="X21" s="8">
        <v>3134</v>
      </c>
      <c r="Y21" s="8">
        <f t="shared" si="1"/>
        <v>174</v>
      </c>
      <c r="Z21" s="12">
        <f t="shared" si="2"/>
        <v>282</v>
      </c>
      <c r="AA21" s="29"/>
      <c r="AB21" s="29"/>
      <c r="AC21" s="29"/>
      <c r="AD21" s="29"/>
      <c r="AE21" s="29"/>
      <c r="AF21" s="29"/>
      <c r="AG21" s="29"/>
      <c r="AH21" s="29"/>
    </row>
    <row r="22" spans="1:34" ht="12.75">
      <c r="A22" s="10"/>
      <c r="B22" s="2"/>
      <c r="C22" s="14"/>
      <c r="D22" s="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14"/>
      <c r="Q22" s="14"/>
      <c r="R22" s="2"/>
      <c r="S22" s="2"/>
      <c r="T22" s="2"/>
      <c r="U22" s="2"/>
      <c r="V22" s="2"/>
      <c r="W22" s="4">
        <f t="shared" si="0"/>
        <v>0</v>
      </c>
      <c r="X22" s="8"/>
      <c r="Y22" s="8">
        <f t="shared" si="1"/>
        <v>0</v>
      </c>
      <c r="Z22" s="12">
        <f t="shared" si="2"/>
        <v>0</v>
      </c>
      <c r="AA22" s="29"/>
      <c r="AB22" s="29"/>
      <c r="AC22" s="29"/>
      <c r="AD22" s="29"/>
      <c r="AE22" s="29"/>
      <c r="AF22" s="29"/>
      <c r="AG22" s="29"/>
      <c r="AH22" s="29"/>
    </row>
    <row r="23" spans="1:34" ht="18.75" customHeight="1">
      <c r="A23" s="89" t="s">
        <v>37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90"/>
      <c r="AA23" s="29"/>
      <c r="AB23" s="29"/>
      <c r="AC23" s="29"/>
      <c r="AD23" s="29"/>
      <c r="AE23" s="29"/>
      <c r="AF23" s="29"/>
      <c r="AG23" s="29"/>
      <c r="AH23" s="29"/>
    </row>
    <row r="24" spans="1:34" ht="12.75">
      <c r="A24" s="2">
        <v>1</v>
      </c>
      <c r="B24" s="2" t="s">
        <v>39</v>
      </c>
      <c r="C24" s="40">
        <v>33</v>
      </c>
      <c r="D24" s="6">
        <v>4000</v>
      </c>
      <c r="E24" s="78">
        <v>0</v>
      </c>
      <c r="F24" s="78"/>
      <c r="G24" s="78"/>
      <c r="H24" s="78"/>
      <c r="I24" s="78"/>
      <c r="J24" s="78"/>
      <c r="K24" s="78"/>
      <c r="L24" s="78">
        <v>50</v>
      </c>
      <c r="M24" s="78"/>
      <c r="N24" s="78"/>
      <c r="O24" s="78"/>
      <c r="P24" s="14">
        <v>2</v>
      </c>
      <c r="Q24" s="14">
        <v>0</v>
      </c>
      <c r="R24" s="2"/>
      <c r="S24" s="2"/>
      <c r="T24" s="2"/>
      <c r="U24" s="2"/>
      <c r="V24" s="2"/>
      <c r="W24" s="2">
        <f>SUM(E24:V24)</f>
        <v>52</v>
      </c>
      <c r="X24" s="6">
        <v>4170</v>
      </c>
      <c r="Y24" s="6">
        <f>X24-D24</f>
        <v>170</v>
      </c>
      <c r="Z24" s="6">
        <f>W24+Y24</f>
        <v>222</v>
      </c>
      <c r="AA24" s="29"/>
      <c r="AB24" s="29"/>
      <c r="AC24" s="29"/>
      <c r="AD24" s="29"/>
      <c r="AE24" s="29"/>
      <c r="AF24" s="29"/>
      <c r="AG24" s="29"/>
      <c r="AH24" s="29"/>
    </row>
    <row r="25" spans="1:34" ht="12.75">
      <c r="A25" s="2">
        <v>2</v>
      </c>
      <c r="B25" s="2" t="s">
        <v>71</v>
      </c>
      <c r="C25" s="40">
        <v>98</v>
      </c>
      <c r="D25" s="8">
        <v>4080</v>
      </c>
      <c r="E25" s="78">
        <v>0</v>
      </c>
      <c r="F25" s="78"/>
      <c r="G25" s="78"/>
      <c r="H25" s="78"/>
      <c r="I25" s="78"/>
      <c r="J25" s="78"/>
      <c r="K25" s="78"/>
      <c r="L25" s="78">
        <v>2</v>
      </c>
      <c r="M25" s="78"/>
      <c r="N25" s="78"/>
      <c r="O25" s="78"/>
      <c r="P25" s="14">
        <v>50</v>
      </c>
      <c r="Q25" s="14">
        <v>0</v>
      </c>
      <c r="R25" s="2"/>
      <c r="S25" s="2"/>
      <c r="T25" s="2"/>
      <c r="U25" s="2"/>
      <c r="V25" s="2"/>
      <c r="W25" s="2">
        <f>SUM(E25:V25)</f>
        <v>52</v>
      </c>
      <c r="X25" s="6">
        <v>4235</v>
      </c>
      <c r="Y25" s="6">
        <f>X25-D25</f>
        <v>155</v>
      </c>
      <c r="Z25" s="6">
        <f>W25+Y25</f>
        <v>207</v>
      </c>
      <c r="AA25" s="29"/>
      <c r="AB25" s="29"/>
      <c r="AC25" s="29"/>
      <c r="AD25" s="29"/>
      <c r="AE25" s="29"/>
      <c r="AF25" s="29"/>
      <c r="AG25" s="29"/>
      <c r="AH25" s="29"/>
    </row>
    <row r="26" spans="1:34" ht="12.75">
      <c r="A26" s="2">
        <v>3</v>
      </c>
      <c r="B26" s="2" t="s">
        <v>26</v>
      </c>
      <c r="C26" s="40">
        <v>96</v>
      </c>
      <c r="D26" s="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14"/>
      <c r="Q26" s="14"/>
      <c r="R26" s="2"/>
      <c r="S26" s="2"/>
      <c r="T26" s="2"/>
      <c r="U26" s="2"/>
      <c r="V26" s="2"/>
      <c r="W26" s="2">
        <f>SUM(E26:V26)</f>
        <v>0</v>
      </c>
      <c r="X26" s="6"/>
      <c r="Y26" s="6">
        <f aca="true" t="shared" si="3" ref="Y26:Y51">X26-D26</f>
        <v>0</v>
      </c>
      <c r="Z26" s="6">
        <f>W26+Y26</f>
        <v>0</v>
      </c>
      <c r="AA26" s="29"/>
      <c r="AB26" s="29"/>
      <c r="AC26" s="29"/>
      <c r="AD26" s="29"/>
      <c r="AE26" s="29"/>
      <c r="AF26" s="29"/>
      <c r="AG26" s="29"/>
      <c r="AH26" s="29"/>
    </row>
    <row r="27" spans="1:34" ht="12.75">
      <c r="A27" s="2">
        <v>4</v>
      </c>
      <c r="B27" s="2" t="s">
        <v>36</v>
      </c>
      <c r="C27" s="40">
        <v>93</v>
      </c>
      <c r="D27" s="8">
        <v>4850</v>
      </c>
      <c r="E27" s="78">
        <v>0</v>
      </c>
      <c r="F27" s="78"/>
      <c r="G27" s="78"/>
      <c r="H27" s="78"/>
      <c r="I27" s="78"/>
      <c r="J27" s="78"/>
      <c r="K27" s="78"/>
      <c r="L27" s="78">
        <v>2</v>
      </c>
      <c r="M27" s="78"/>
      <c r="N27" s="78"/>
      <c r="O27" s="78"/>
      <c r="P27" s="14">
        <v>0</v>
      </c>
      <c r="Q27" s="14">
        <v>0</v>
      </c>
      <c r="R27" s="2"/>
      <c r="S27" s="2"/>
      <c r="T27" s="2"/>
      <c r="U27" s="2"/>
      <c r="V27" s="2"/>
      <c r="W27" s="2">
        <f>SUM(E27:V27)</f>
        <v>2</v>
      </c>
      <c r="X27" s="6">
        <v>4953</v>
      </c>
      <c r="Y27" s="6">
        <f t="shared" si="3"/>
        <v>103</v>
      </c>
      <c r="Z27" s="6">
        <f>W27+Y27</f>
        <v>105</v>
      </c>
      <c r="AA27" s="29"/>
      <c r="AB27" s="29"/>
      <c r="AC27" s="29"/>
      <c r="AD27" s="29"/>
      <c r="AE27" s="29"/>
      <c r="AF27" s="29"/>
      <c r="AG27" s="29"/>
      <c r="AH27" s="29"/>
    </row>
    <row r="28" spans="1:34" ht="12.75">
      <c r="A28" s="2">
        <v>5</v>
      </c>
      <c r="B28" s="2"/>
      <c r="C28" s="40"/>
      <c r="D28" s="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4"/>
      <c r="Q28" s="14"/>
      <c r="R28" s="2"/>
      <c r="S28" s="2"/>
      <c r="T28" s="2"/>
      <c r="U28" s="2"/>
      <c r="V28" s="2"/>
      <c r="W28" s="2">
        <f>SUM(E28:V28)</f>
        <v>0</v>
      </c>
      <c r="X28" s="6"/>
      <c r="Y28" s="6">
        <f t="shared" si="3"/>
        <v>0</v>
      </c>
      <c r="Z28" s="6">
        <f>W28+Y28</f>
        <v>0</v>
      </c>
      <c r="AA28" s="29"/>
      <c r="AB28" s="29"/>
      <c r="AC28" s="29"/>
      <c r="AD28" s="29"/>
      <c r="AE28" s="29"/>
      <c r="AF28" s="29"/>
      <c r="AG28" s="29"/>
      <c r="AH28" s="29"/>
    </row>
    <row r="29" spans="1:34" ht="18">
      <c r="A29" s="80" t="s">
        <v>41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/>
      <c r="AA29" s="29"/>
      <c r="AB29" s="29"/>
      <c r="AC29" s="29"/>
      <c r="AD29" s="29"/>
      <c r="AE29" s="29"/>
      <c r="AF29" s="29"/>
      <c r="AG29" s="29"/>
      <c r="AH29" s="29"/>
    </row>
    <row r="30" spans="1:34" ht="12.75">
      <c r="A30" s="14"/>
      <c r="B30" s="14" t="s">
        <v>55</v>
      </c>
      <c r="C30" s="14">
        <v>55</v>
      </c>
      <c r="D30" s="14">
        <v>1100</v>
      </c>
      <c r="E30" s="66">
        <v>0</v>
      </c>
      <c r="F30" s="67"/>
      <c r="G30" s="67"/>
      <c r="H30" s="67"/>
      <c r="I30" s="67"/>
      <c r="J30" s="67"/>
      <c r="K30" s="68"/>
      <c r="L30" s="66">
        <v>4</v>
      </c>
      <c r="M30" s="67"/>
      <c r="N30" s="67"/>
      <c r="O30" s="68"/>
      <c r="P30" s="14">
        <v>4</v>
      </c>
      <c r="Q30" s="14">
        <v>0</v>
      </c>
      <c r="R30" s="14"/>
      <c r="S30" s="14"/>
      <c r="T30" s="14"/>
      <c r="U30" s="14"/>
      <c r="V30" s="14"/>
      <c r="W30" s="2">
        <f>SUM(E30:V30)</f>
        <v>8</v>
      </c>
      <c r="X30" s="44">
        <v>1242</v>
      </c>
      <c r="Y30" s="14">
        <f t="shared" si="3"/>
        <v>142</v>
      </c>
      <c r="Z30" s="44">
        <f>W30+Y30</f>
        <v>150</v>
      </c>
      <c r="AA30" s="29"/>
      <c r="AB30" s="29"/>
      <c r="AC30" s="29"/>
      <c r="AD30" s="29"/>
      <c r="AE30" s="29"/>
      <c r="AF30" s="29"/>
      <c r="AG30" s="29"/>
      <c r="AH30" s="29"/>
    </row>
    <row r="31" spans="1:34" ht="12.75">
      <c r="A31" s="14"/>
      <c r="B31" s="27" t="s">
        <v>72</v>
      </c>
      <c r="C31" s="14">
        <v>77</v>
      </c>
      <c r="D31" s="14"/>
      <c r="E31" s="42"/>
      <c r="F31" s="28"/>
      <c r="G31" s="28"/>
      <c r="H31" s="28"/>
      <c r="I31" s="28"/>
      <c r="J31" s="28"/>
      <c r="K31" s="40"/>
      <c r="L31" s="42"/>
      <c r="M31" s="28"/>
      <c r="N31" s="28"/>
      <c r="O31" s="40"/>
      <c r="P31" s="40"/>
      <c r="Q31" s="40"/>
      <c r="R31" s="14"/>
      <c r="S31" s="14"/>
      <c r="T31" s="14"/>
      <c r="U31" s="14"/>
      <c r="V31" s="14"/>
      <c r="W31" s="2"/>
      <c r="X31" s="44"/>
      <c r="Y31" s="14">
        <f t="shared" si="3"/>
        <v>0</v>
      </c>
      <c r="Z31" s="44">
        <f>W31+Y31</f>
        <v>0</v>
      </c>
      <c r="AA31" s="29"/>
      <c r="AB31" s="29"/>
      <c r="AC31" s="29"/>
      <c r="AD31" s="29"/>
      <c r="AE31" s="29"/>
      <c r="AF31" s="29"/>
      <c r="AG31" s="29"/>
      <c r="AH31" s="29"/>
    </row>
    <row r="32" spans="1:61" s="2" customFormat="1" ht="12.75">
      <c r="A32" s="2">
        <v>7</v>
      </c>
      <c r="B32" s="2" t="s">
        <v>54</v>
      </c>
      <c r="C32" s="14">
        <v>20</v>
      </c>
      <c r="D32" s="6">
        <v>2800</v>
      </c>
      <c r="E32" s="66">
        <v>0</v>
      </c>
      <c r="F32" s="67"/>
      <c r="G32" s="67"/>
      <c r="H32" s="67"/>
      <c r="I32" s="67"/>
      <c r="J32" s="67"/>
      <c r="K32" s="68"/>
      <c r="L32" s="66">
        <v>20</v>
      </c>
      <c r="M32" s="67"/>
      <c r="N32" s="67"/>
      <c r="O32" s="68"/>
      <c r="P32" s="40">
        <v>2</v>
      </c>
      <c r="Q32" s="40">
        <v>2</v>
      </c>
      <c r="W32" s="2">
        <f>SUM(E32:V32)</f>
        <v>24</v>
      </c>
      <c r="X32" s="50">
        <v>2915</v>
      </c>
      <c r="Y32" s="14">
        <f t="shared" si="3"/>
        <v>115</v>
      </c>
      <c r="Z32" s="51">
        <f>W32+Y32</f>
        <v>139</v>
      </c>
      <c r="AA32" s="36"/>
      <c r="AB32" s="36"/>
      <c r="AC32" s="36"/>
      <c r="AD32" s="36"/>
      <c r="AE32" s="36"/>
      <c r="AF32" s="36"/>
      <c r="AG32" s="36"/>
      <c r="AH32" s="36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2:61" s="23" customFormat="1" ht="15">
      <c r="B33" s="83" t="s">
        <v>43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24"/>
      <c r="Y33" s="24"/>
      <c r="Z33" s="52"/>
      <c r="AA33" s="36"/>
      <c r="AB33" s="36"/>
      <c r="AC33" s="36"/>
      <c r="AD33" s="36"/>
      <c r="AE33" s="36"/>
      <c r="AF33" s="36"/>
      <c r="AG33" s="36"/>
      <c r="AH33" s="3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</row>
    <row r="34" spans="2:61" s="2" customFormat="1" ht="12.75">
      <c r="B34" s="2" t="s">
        <v>42</v>
      </c>
      <c r="C34" s="2">
        <v>15</v>
      </c>
      <c r="D34" s="2">
        <v>2490</v>
      </c>
      <c r="E34" s="66">
        <v>0</v>
      </c>
      <c r="F34" s="67"/>
      <c r="G34" s="67"/>
      <c r="H34" s="67"/>
      <c r="I34" s="67"/>
      <c r="J34" s="67"/>
      <c r="K34" s="68"/>
      <c r="L34" s="66">
        <v>202</v>
      </c>
      <c r="M34" s="67"/>
      <c r="N34" s="67"/>
      <c r="O34" s="68"/>
      <c r="P34" s="2">
        <v>50</v>
      </c>
      <c r="Q34" s="2">
        <v>50</v>
      </c>
      <c r="W34" s="2">
        <f>SUM(E34:V34)</f>
        <v>302</v>
      </c>
      <c r="X34" s="2">
        <v>2677</v>
      </c>
      <c r="Y34" s="2">
        <f t="shared" si="3"/>
        <v>187</v>
      </c>
      <c r="Z34" s="41">
        <f>W34+Y34</f>
        <v>489</v>
      </c>
      <c r="AA34" s="36"/>
      <c r="AB34" s="36"/>
      <c r="AC34" s="36"/>
      <c r="AD34" s="36"/>
      <c r="AE34" s="36"/>
      <c r="AF34" s="36"/>
      <c r="AG34" s="36"/>
      <c r="AH34" s="36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2:61" s="2" customFormat="1" ht="12.75">
      <c r="B35" s="2" t="s">
        <v>44</v>
      </c>
      <c r="C35" s="2">
        <v>17</v>
      </c>
      <c r="D35" s="2">
        <v>1560</v>
      </c>
      <c r="E35" s="66">
        <v>0</v>
      </c>
      <c r="F35" s="67"/>
      <c r="G35" s="67"/>
      <c r="H35" s="67"/>
      <c r="I35" s="67"/>
      <c r="J35" s="67"/>
      <c r="K35" s="68"/>
      <c r="L35" s="66">
        <v>2</v>
      </c>
      <c r="M35" s="67"/>
      <c r="N35" s="67"/>
      <c r="O35" s="68"/>
      <c r="P35" s="2">
        <v>0</v>
      </c>
      <c r="Q35" s="2">
        <v>0</v>
      </c>
      <c r="W35" s="2">
        <f aca="true" t="shared" si="4" ref="W35:W51">SUM(E35:V35)</f>
        <v>2</v>
      </c>
      <c r="X35" s="2">
        <v>1650</v>
      </c>
      <c r="Y35" s="2">
        <f t="shared" si="3"/>
        <v>90</v>
      </c>
      <c r="Z35" s="41">
        <f aca="true" t="shared" si="5" ref="Z35:Z51">W35+Y35</f>
        <v>92</v>
      </c>
      <c r="AA35" s="36"/>
      <c r="AB35" s="36"/>
      <c r="AC35" s="36"/>
      <c r="AD35" s="36"/>
      <c r="AE35" s="36"/>
      <c r="AF35" s="36"/>
      <c r="AG35" s="36"/>
      <c r="AH35" s="36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2:61" s="2" customFormat="1" ht="12.75">
      <c r="B36" s="2" t="s">
        <v>45</v>
      </c>
      <c r="C36" s="2">
        <v>19</v>
      </c>
      <c r="D36" s="2">
        <v>3300</v>
      </c>
      <c r="E36" s="66">
        <v>0</v>
      </c>
      <c r="F36" s="67"/>
      <c r="G36" s="67"/>
      <c r="H36" s="67"/>
      <c r="I36" s="67"/>
      <c r="J36" s="67"/>
      <c r="K36" s="68"/>
      <c r="L36" s="66">
        <v>0</v>
      </c>
      <c r="M36" s="67"/>
      <c r="N36" s="67"/>
      <c r="O36" s="68"/>
      <c r="P36" s="2">
        <v>50</v>
      </c>
      <c r="Q36" s="2">
        <v>0</v>
      </c>
      <c r="W36" s="2">
        <f t="shared" si="4"/>
        <v>50</v>
      </c>
      <c r="X36" s="2">
        <v>3455</v>
      </c>
      <c r="Y36" s="2">
        <f t="shared" si="3"/>
        <v>155</v>
      </c>
      <c r="Z36" s="41">
        <f t="shared" si="5"/>
        <v>205</v>
      </c>
      <c r="AA36" s="36"/>
      <c r="AB36" s="36"/>
      <c r="AC36" s="36"/>
      <c r="AD36" s="36"/>
      <c r="AE36" s="36"/>
      <c r="AF36" s="36"/>
      <c r="AG36" s="36"/>
      <c r="AH36" s="36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2:61" s="2" customFormat="1" ht="12.75">
      <c r="B37" s="2" t="s">
        <v>46</v>
      </c>
      <c r="C37" s="2">
        <v>81</v>
      </c>
      <c r="D37" s="2">
        <v>3210</v>
      </c>
      <c r="E37" s="66">
        <v>0</v>
      </c>
      <c r="F37" s="67"/>
      <c r="G37" s="67"/>
      <c r="H37" s="67"/>
      <c r="I37" s="67"/>
      <c r="J37" s="67"/>
      <c r="K37" s="68"/>
      <c r="L37" s="66">
        <v>2</v>
      </c>
      <c r="M37" s="67"/>
      <c r="N37" s="67"/>
      <c r="O37" s="68"/>
      <c r="P37" s="2">
        <v>0</v>
      </c>
      <c r="Q37" s="2">
        <v>2</v>
      </c>
      <c r="W37" s="2">
        <f t="shared" si="4"/>
        <v>4</v>
      </c>
      <c r="X37" s="2">
        <v>3340</v>
      </c>
      <c r="Y37" s="2">
        <f t="shared" si="3"/>
        <v>130</v>
      </c>
      <c r="Z37" s="41">
        <f t="shared" si="5"/>
        <v>134</v>
      </c>
      <c r="AA37" s="36"/>
      <c r="AB37" s="36"/>
      <c r="AC37" s="36"/>
      <c r="AD37" s="36"/>
      <c r="AE37" s="36"/>
      <c r="AF37" s="36"/>
      <c r="AG37" s="36"/>
      <c r="AH37" s="36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2:61" s="2" customFormat="1" ht="12.75">
      <c r="B38" s="2" t="s">
        <v>47</v>
      </c>
      <c r="C38" s="2">
        <v>83</v>
      </c>
      <c r="D38" s="2">
        <v>2720</v>
      </c>
      <c r="E38" s="66">
        <v>0</v>
      </c>
      <c r="F38" s="67"/>
      <c r="G38" s="67"/>
      <c r="H38" s="67"/>
      <c r="I38" s="67"/>
      <c r="J38" s="67"/>
      <c r="K38" s="68"/>
      <c r="L38" s="66">
        <v>102</v>
      </c>
      <c r="M38" s="67"/>
      <c r="N38" s="67"/>
      <c r="O38" s="68"/>
      <c r="P38" s="2">
        <v>100</v>
      </c>
      <c r="Q38" s="2">
        <v>100</v>
      </c>
      <c r="W38" s="2">
        <f t="shared" si="4"/>
        <v>302</v>
      </c>
      <c r="X38" s="2">
        <v>2843</v>
      </c>
      <c r="Y38" s="2">
        <f t="shared" si="3"/>
        <v>123</v>
      </c>
      <c r="Z38" s="41">
        <f t="shared" si="5"/>
        <v>425</v>
      </c>
      <c r="AA38" s="36"/>
      <c r="AB38" s="36"/>
      <c r="AC38" s="36"/>
      <c r="AD38" s="36"/>
      <c r="AE38" s="36"/>
      <c r="AF38" s="36"/>
      <c r="AG38" s="36"/>
      <c r="AH38" s="36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2:61" s="2" customFormat="1" ht="12.75">
      <c r="B39" s="2" t="s">
        <v>48</v>
      </c>
      <c r="C39" s="2">
        <v>85</v>
      </c>
      <c r="D39" s="2">
        <v>1390</v>
      </c>
      <c r="E39" s="66">
        <v>0</v>
      </c>
      <c r="F39" s="67"/>
      <c r="G39" s="67"/>
      <c r="H39" s="67"/>
      <c r="I39" s="67"/>
      <c r="J39" s="67"/>
      <c r="K39" s="68"/>
      <c r="L39" s="66">
        <v>252</v>
      </c>
      <c r="M39" s="67"/>
      <c r="N39" s="67"/>
      <c r="O39" s="68"/>
      <c r="P39" s="2">
        <v>150</v>
      </c>
      <c r="Q39" s="2">
        <v>100</v>
      </c>
      <c r="W39" s="2">
        <f t="shared" si="4"/>
        <v>502</v>
      </c>
      <c r="X39" s="2">
        <v>1494</v>
      </c>
      <c r="Y39" s="2">
        <f t="shared" si="3"/>
        <v>104</v>
      </c>
      <c r="Z39" s="41">
        <f t="shared" si="5"/>
        <v>606</v>
      </c>
      <c r="AA39" s="36"/>
      <c r="AB39" s="36"/>
      <c r="AC39" s="36"/>
      <c r="AD39" s="36"/>
      <c r="AE39" s="36"/>
      <c r="AF39" s="36"/>
      <c r="AG39" s="36"/>
      <c r="AH39" s="36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2:61" s="2" customFormat="1" ht="12.75">
      <c r="B40" s="2" t="s">
        <v>49</v>
      </c>
      <c r="C40" s="2">
        <v>86</v>
      </c>
      <c r="D40" s="2">
        <v>2410</v>
      </c>
      <c r="E40" s="66">
        <v>2</v>
      </c>
      <c r="F40" s="67"/>
      <c r="G40" s="67"/>
      <c r="H40" s="67"/>
      <c r="I40" s="67"/>
      <c r="J40" s="67"/>
      <c r="K40" s="68"/>
      <c r="L40" s="66">
        <v>2</v>
      </c>
      <c r="M40" s="67"/>
      <c r="N40" s="67"/>
      <c r="O40" s="68"/>
      <c r="P40" s="2">
        <v>0</v>
      </c>
      <c r="Q40" s="2">
        <v>0</v>
      </c>
      <c r="W40" s="2">
        <f t="shared" si="4"/>
        <v>4</v>
      </c>
      <c r="X40" s="2">
        <v>2536</v>
      </c>
      <c r="Y40" s="2">
        <f t="shared" si="3"/>
        <v>126</v>
      </c>
      <c r="Z40" s="41">
        <f t="shared" si="5"/>
        <v>130</v>
      </c>
      <c r="AA40" s="36"/>
      <c r="AB40" s="36"/>
      <c r="AC40" s="36"/>
      <c r="AD40" s="36"/>
      <c r="AE40" s="36"/>
      <c r="AF40" s="36"/>
      <c r="AG40" s="36"/>
      <c r="AH40" s="36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2:61" s="2" customFormat="1" ht="12.75">
      <c r="B41" s="2" t="s">
        <v>19</v>
      </c>
      <c r="C41" s="2">
        <v>23</v>
      </c>
      <c r="D41" s="2">
        <v>2120</v>
      </c>
      <c r="E41" s="66">
        <v>0</v>
      </c>
      <c r="F41" s="67"/>
      <c r="G41" s="67"/>
      <c r="H41" s="67"/>
      <c r="I41" s="67"/>
      <c r="J41" s="67"/>
      <c r="K41" s="68"/>
      <c r="L41" s="66">
        <v>50</v>
      </c>
      <c r="M41" s="67"/>
      <c r="N41" s="67"/>
      <c r="O41" s="68"/>
      <c r="P41" s="2">
        <v>0</v>
      </c>
      <c r="Q41" s="2">
        <v>0</v>
      </c>
      <c r="W41" s="2">
        <f t="shared" si="4"/>
        <v>50</v>
      </c>
      <c r="X41" s="2">
        <v>2232</v>
      </c>
      <c r="Y41" s="2">
        <f t="shared" si="3"/>
        <v>112</v>
      </c>
      <c r="Z41" s="41">
        <f t="shared" si="5"/>
        <v>162</v>
      </c>
      <c r="AA41" s="36"/>
      <c r="AB41" s="36"/>
      <c r="AC41" s="36"/>
      <c r="AD41" s="36"/>
      <c r="AE41" s="36"/>
      <c r="AF41" s="36"/>
      <c r="AG41" s="36"/>
      <c r="AH41" s="36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ht="12.75">
      <c r="A42" s="2"/>
      <c r="B42" s="2" t="s">
        <v>21</v>
      </c>
      <c r="C42" s="2">
        <v>61</v>
      </c>
      <c r="D42" s="2">
        <v>2200</v>
      </c>
      <c r="E42" s="66">
        <v>0</v>
      </c>
      <c r="F42" s="67"/>
      <c r="G42" s="67"/>
      <c r="H42" s="67"/>
      <c r="I42" s="67"/>
      <c r="J42" s="67"/>
      <c r="K42" s="68"/>
      <c r="L42" s="66">
        <v>2</v>
      </c>
      <c r="M42" s="67"/>
      <c r="N42" s="67"/>
      <c r="O42" s="68"/>
      <c r="P42" s="2">
        <v>54</v>
      </c>
      <c r="Q42" s="2">
        <v>0</v>
      </c>
      <c r="R42" s="2"/>
      <c r="S42" s="2"/>
      <c r="T42" s="2"/>
      <c r="U42" s="2"/>
      <c r="V42" s="2"/>
      <c r="W42" s="2">
        <f t="shared" si="4"/>
        <v>56</v>
      </c>
      <c r="X42" s="2">
        <v>2307</v>
      </c>
      <c r="Y42" s="2">
        <f t="shared" si="3"/>
        <v>107</v>
      </c>
      <c r="Z42" s="41">
        <f t="shared" si="5"/>
        <v>163</v>
      </c>
      <c r="AA42" s="36"/>
      <c r="AB42" s="36"/>
      <c r="AC42" s="36"/>
      <c r="AD42" s="36"/>
      <c r="AE42" s="36"/>
      <c r="AF42" s="36"/>
      <c r="AG42" s="36"/>
      <c r="AH42" s="36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ht="12.75">
      <c r="A43" s="2"/>
      <c r="B43" s="2" t="s">
        <v>20</v>
      </c>
      <c r="C43" s="2">
        <v>29</v>
      </c>
      <c r="D43" s="2">
        <v>2270</v>
      </c>
      <c r="E43" s="66">
        <v>0</v>
      </c>
      <c r="F43" s="67"/>
      <c r="G43" s="67"/>
      <c r="H43" s="67"/>
      <c r="I43" s="67"/>
      <c r="J43" s="67"/>
      <c r="K43" s="68"/>
      <c r="L43" s="66">
        <v>6</v>
      </c>
      <c r="M43" s="67"/>
      <c r="N43" s="67"/>
      <c r="O43" s="68"/>
      <c r="P43" s="2">
        <v>2</v>
      </c>
      <c r="Q43" s="2">
        <v>0</v>
      </c>
      <c r="R43" s="2"/>
      <c r="S43" s="2"/>
      <c r="T43" s="2"/>
      <c r="U43" s="2"/>
      <c r="V43" s="2"/>
      <c r="W43" s="2">
        <f t="shared" si="4"/>
        <v>8</v>
      </c>
      <c r="X43" s="2">
        <v>2372</v>
      </c>
      <c r="Y43" s="2">
        <f t="shared" si="3"/>
        <v>102</v>
      </c>
      <c r="Z43" s="41">
        <f t="shared" si="5"/>
        <v>110</v>
      </c>
      <c r="AA43" s="36"/>
      <c r="AB43" s="36"/>
      <c r="AC43" s="36"/>
      <c r="AD43" s="36"/>
      <c r="AE43" s="36"/>
      <c r="AF43" s="36"/>
      <c r="AG43" s="36"/>
      <c r="AH43" s="36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34" ht="15.75">
      <c r="A44" s="2"/>
      <c r="B44" s="85" t="s">
        <v>50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7"/>
      <c r="Y44" s="23"/>
      <c r="Z44" s="53"/>
      <c r="AA44" s="29"/>
      <c r="AB44" s="29"/>
      <c r="AC44" s="29"/>
      <c r="AD44" s="29"/>
      <c r="AE44" s="29"/>
      <c r="AF44" s="29"/>
      <c r="AG44" s="29"/>
      <c r="AH44" s="29"/>
    </row>
    <row r="45" spans="1:34" ht="12.75">
      <c r="A45" s="43"/>
      <c r="B45" s="43" t="s">
        <v>19</v>
      </c>
      <c r="C45" s="44">
        <v>63</v>
      </c>
      <c r="D45" s="14"/>
      <c r="E45" s="79" t="s">
        <v>59</v>
      </c>
      <c r="F45" s="67"/>
      <c r="G45" s="67"/>
      <c r="H45" s="67"/>
      <c r="I45" s="67"/>
      <c r="J45" s="67"/>
      <c r="K45" s="68"/>
      <c r="L45" s="66"/>
      <c r="M45" s="67"/>
      <c r="N45" s="67"/>
      <c r="O45" s="68"/>
      <c r="P45" s="14"/>
      <c r="Q45" s="14"/>
      <c r="R45" s="14"/>
      <c r="S45" s="14"/>
      <c r="T45" s="14"/>
      <c r="U45" s="14"/>
      <c r="V45" s="14"/>
      <c r="W45" s="44">
        <f t="shared" si="4"/>
        <v>0</v>
      </c>
      <c r="X45" s="44"/>
      <c r="Y45" s="2">
        <f t="shared" si="3"/>
        <v>0</v>
      </c>
      <c r="Z45" s="41">
        <f t="shared" si="5"/>
        <v>0</v>
      </c>
      <c r="AA45" s="29"/>
      <c r="AB45" s="29"/>
      <c r="AC45" s="29"/>
      <c r="AD45" s="29"/>
      <c r="AE45" s="29"/>
      <c r="AF45" s="29"/>
      <c r="AG45" s="29"/>
      <c r="AH45" s="29"/>
    </row>
    <row r="46" spans="1:37" ht="12.75">
      <c r="A46" s="43"/>
      <c r="B46" s="43" t="s">
        <v>21</v>
      </c>
      <c r="C46" s="44">
        <v>60</v>
      </c>
      <c r="D46" s="14">
        <v>5325</v>
      </c>
      <c r="E46" s="66">
        <v>0</v>
      </c>
      <c r="F46" s="67"/>
      <c r="G46" s="67"/>
      <c r="H46" s="67"/>
      <c r="I46" s="67"/>
      <c r="J46" s="67"/>
      <c r="K46" s="68"/>
      <c r="L46" s="66">
        <v>6</v>
      </c>
      <c r="M46" s="67"/>
      <c r="N46" s="67"/>
      <c r="O46" s="68"/>
      <c r="P46" s="14">
        <v>52</v>
      </c>
      <c r="Q46" s="14">
        <v>2</v>
      </c>
      <c r="R46" s="14"/>
      <c r="S46" s="14"/>
      <c r="T46" s="14"/>
      <c r="U46" s="14"/>
      <c r="V46" s="14"/>
      <c r="W46" s="44">
        <f t="shared" si="4"/>
        <v>60</v>
      </c>
      <c r="X46" s="44">
        <v>5498</v>
      </c>
      <c r="Y46" s="2">
        <f t="shared" si="3"/>
        <v>173</v>
      </c>
      <c r="Z46" s="41">
        <f t="shared" si="5"/>
        <v>233</v>
      </c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1:37" ht="12.75">
      <c r="A47" s="43"/>
      <c r="B47" s="43" t="s">
        <v>20</v>
      </c>
      <c r="C47" s="44">
        <v>65</v>
      </c>
      <c r="D47" s="14">
        <v>4970</v>
      </c>
      <c r="E47" s="66">
        <v>0</v>
      </c>
      <c r="F47" s="67"/>
      <c r="G47" s="67"/>
      <c r="H47" s="67"/>
      <c r="I47" s="67"/>
      <c r="J47" s="67"/>
      <c r="K47" s="68"/>
      <c r="L47" s="66">
        <v>150</v>
      </c>
      <c r="M47" s="67"/>
      <c r="N47" s="67"/>
      <c r="O47" s="68"/>
      <c r="P47" s="14">
        <v>4</v>
      </c>
      <c r="Q47" s="14">
        <v>2</v>
      </c>
      <c r="R47" s="14"/>
      <c r="S47" s="14"/>
      <c r="T47" s="14"/>
      <c r="U47" s="14"/>
      <c r="V47" s="14"/>
      <c r="W47" s="44">
        <f t="shared" si="4"/>
        <v>156</v>
      </c>
      <c r="X47" s="44">
        <v>5135</v>
      </c>
      <c r="Y47" s="2">
        <f t="shared" si="3"/>
        <v>165</v>
      </c>
      <c r="Z47" s="41">
        <f t="shared" si="5"/>
        <v>321</v>
      </c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1:37" ht="12.75">
      <c r="A48" s="43"/>
      <c r="B48" s="43"/>
      <c r="C48" s="44"/>
      <c r="D48" s="14"/>
      <c r="E48" s="66"/>
      <c r="F48" s="67"/>
      <c r="G48" s="67"/>
      <c r="H48" s="67"/>
      <c r="I48" s="67"/>
      <c r="J48" s="67"/>
      <c r="K48" s="68"/>
      <c r="L48" s="66"/>
      <c r="M48" s="67"/>
      <c r="N48" s="67"/>
      <c r="O48" s="68"/>
      <c r="P48" s="14"/>
      <c r="Q48" s="14"/>
      <c r="R48" s="14"/>
      <c r="S48" s="14"/>
      <c r="T48" s="14"/>
      <c r="U48" s="14"/>
      <c r="V48" s="14"/>
      <c r="W48" s="44">
        <f t="shared" si="4"/>
        <v>0</v>
      </c>
      <c r="X48" s="44"/>
      <c r="Y48" s="2">
        <f t="shared" si="3"/>
        <v>0</v>
      </c>
      <c r="Z48" s="41">
        <f t="shared" si="5"/>
        <v>0</v>
      </c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 ht="12.75">
      <c r="A49" s="43"/>
      <c r="B49" s="43" t="s">
        <v>44</v>
      </c>
      <c r="C49" s="44">
        <v>88</v>
      </c>
      <c r="D49" s="2">
        <v>2620</v>
      </c>
      <c r="E49" s="66">
        <v>0</v>
      </c>
      <c r="F49" s="67"/>
      <c r="G49" s="67"/>
      <c r="H49" s="67"/>
      <c r="I49" s="67"/>
      <c r="J49" s="67"/>
      <c r="K49" s="68"/>
      <c r="L49" s="66">
        <v>2</v>
      </c>
      <c r="M49" s="67"/>
      <c r="N49" s="67"/>
      <c r="O49" s="68"/>
      <c r="P49" s="2">
        <v>0</v>
      </c>
      <c r="Q49" s="2">
        <v>0</v>
      </c>
      <c r="R49" s="2"/>
      <c r="S49" s="2"/>
      <c r="T49" s="2"/>
      <c r="U49" s="2"/>
      <c r="V49" s="2"/>
      <c r="W49" s="44">
        <f t="shared" si="4"/>
        <v>2</v>
      </c>
      <c r="X49" s="2">
        <v>2732</v>
      </c>
      <c r="Y49" s="2">
        <f t="shared" si="3"/>
        <v>112</v>
      </c>
      <c r="Z49" s="41">
        <f t="shared" si="5"/>
        <v>114</v>
      </c>
      <c r="AA49" s="36"/>
      <c r="AB49" s="36"/>
      <c r="AC49" s="36"/>
      <c r="AD49" s="36"/>
      <c r="AE49" s="29"/>
      <c r="AF49" s="29"/>
      <c r="AG49" s="29"/>
      <c r="AH49" s="29"/>
      <c r="AI49" s="29"/>
      <c r="AJ49" s="29"/>
      <c r="AK49" s="29"/>
    </row>
    <row r="50" spans="1:37" s="25" customFormat="1" ht="12.75">
      <c r="A50" s="45"/>
      <c r="B50" s="45"/>
      <c r="C50" s="46"/>
      <c r="D50" s="47"/>
      <c r="E50" s="47"/>
      <c r="F50" s="75" t="s">
        <v>51</v>
      </c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7"/>
      <c r="X50" s="47"/>
      <c r="Y50" s="23"/>
      <c r="Z50" s="53"/>
      <c r="AA50" s="36"/>
      <c r="AB50" s="36"/>
      <c r="AC50" s="36"/>
      <c r="AD50" s="36"/>
      <c r="AE50" s="29"/>
      <c r="AF50" s="29"/>
      <c r="AG50" s="29"/>
      <c r="AH50" s="29"/>
      <c r="AI50" s="29"/>
      <c r="AJ50" s="29"/>
      <c r="AK50" s="29"/>
    </row>
    <row r="51" spans="1:37" ht="12.75">
      <c r="A51" s="43"/>
      <c r="B51" s="43" t="s">
        <v>52</v>
      </c>
      <c r="C51" s="44">
        <v>28</v>
      </c>
      <c r="D51" s="2">
        <v>3520</v>
      </c>
      <c r="E51" s="66">
        <v>0</v>
      </c>
      <c r="F51" s="67"/>
      <c r="G51" s="67"/>
      <c r="H51" s="67"/>
      <c r="I51" s="67"/>
      <c r="J51" s="67"/>
      <c r="K51" s="68"/>
      <c r="L51" s="66">
        <v>2</v>
      </c>
      <c r="M51" s="67"/>
      <c r="N51" s="67"/>
      <c r="O51" s="68"/>
      <c r="P51" s="2">
        <v>54</v>
      </c>
      <c r="Q51" s="2">
        <v>0</v>
      </c>
      <c r="R51" s="2"/>
      <c r="S51" s="2"/>
      <c r="T51" s="2"/>
      <c r="U51" s="2"/>
      <c r="V51" s="2"/>
      <c r="W51" s="2">
        <f t="shared" si="4"/>
        <v>56</v>
      </c>
      <c r="X51" s="2">
        <v>3656</v>
      </c>
      <c r="Y51" s="2">
        <f t="shared" si="3"/>
        <v>136</v>
      </c>
      <c r="Z51" s="41">
        <f t="shared" si="5"/>
        <v>192</v>
      </c>
      <c r="AA51" s="36"/>
      <c r="AB51" s="36"/>
      <c r="AC51" s="36"/>
      <c r="AD51" s="36"/>
      <c r="AE51" s="29"/>
      <c r="AF51" s="29"/>
      <c r="AG51" s="29"/>
      <c r="AH51" s="29"/>
      <c r="AI51" s="29"/>
      <c r="AJ51" s="29"/>
      <c r="AK51" s="29"/>
    </row>
    <row r="52" spans="1:3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41"/>
      <c r="AA52" s="36"/>
      <c r="AB52" s="36"/>
      <c r="AC52" s="36"/>
      <c r="AD52" s="36"/>
      <c r="AE52" s="29"/>
      <c r="AF52" s="29"/>
      <c r="AG52" s="29"/>
      <c r="AH52" s="29"/>
      <c r="AI52" s="29"/>
      <c r="AJ52" s="29"/>
      <c r="AK52" s="29"/>
    </row>
    <row r="53" spans="27:37" ht="12.75">
      <c r="AA53" s="36"/>
      <c r="AB53" s="36"/>
      <c r="AC53" s="36"/>
      <c r="AD53" s="36"/>
      <c r="AE53" s="29"/>
      <c r="AF53" s="29"/>
      <c r="AG53" s="29"/>
      <c r="AH53" s="29"/>
      <c r="AI53" s="29"/>
      <c r="AJ53" s="29"/>
      <c r="AK53" s="29"/>
    </row>
    <row r="54" spans="27:37" ht="12.75"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</row>
    <row r="55" spans="27:37" ht="12.75"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27:37" ht="12.75"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</row>
  </sheetData>
  <sheetProtection/>
  <mergeCells count="99">
    <mergeCell ref="E21:K21"/>
    <mergeCell ref="Z3:Z4"/>
    <mergeCell ref="A3:A4"/>
    <mergeCell ref="B3:B4"/>
    <mergeCell ref="C3:C4"/>
    <mergeCell ref="D3:D4"/>
    <mergeCell ref="W3:W4"/>
    <mergeCell ref="X3:X4"/>
    <mergeCell ref="Y3:Y4"/>
    <mergeCell ref="E3:V3"/>
    <mergeCell ref="E12:K12"/>
    <mergeCell ref="E28:K28"/>
    <mergeCell ref="E13:K13"/>
    <mergeCell ref="E14:K14"/>
    <mergeCell ref="E15:K15"/>
    <mergeCell ref="E16:K16"/>
    <mergeCell ref="E27:K27"/>
    <mergeCell ref="E26:K26"/>
    <mergeCell ref="E25:K25"/>
    <mergeCell ref="E22:K22"/>
    <mergeCell ref="E5:K5"/>
    <mergeCell ref="E6:K6"/>
    <mergeCell ref="E7:K7"/>
    <mergeCell ref="E8:K8"/>
    <mergeCell ref="E9:K9"/>
    <mergeCell ref="E11:K11"/>
    <mergeCell ref="L26:O26"/>
    <mergeCell ref="L28:O28"/>
    <mergeCell ref="L17:O17"/>
    <mergeCell ref="L18:O18"/>
    <mergeCell ref="L19:O19"/>
    <mergeCell ref="L20:O20"/>
    <mergeCell ref="L21:O21"/>
    <mergeCell ref="L25:O25"/>
    <mergeCell ref="L27:O27"/>
    <mergeCell ref="E24:K24"/>
    <mergeCell ref="L24:O24"/>
    <mergeCell ref="A23:Z23"/>
    <mergeCell ref="L16:O16"/>
    <mergeCell ref="L5:O5"/>
    <mergeCell ref="L6:O6"/>
    <mergeCell ref="L7:O7"/>
    <mergeCell ref="L8:O8"/>
    <mergeCell ref="E17:K17"/>
    <mergeCell ref="E18:K18"/>
    <mergeCell ref="L9:O9"/>
    <mergeCell ref="L10:O10"/>
    <mergeCell ref="L11:O11"/>
    <mergeCell ref="L12:O12"/>
    <mergeCell ref="A1:Z1"/>
    <mergeCell ref="L22:O22"/>
    <mergeCell ref="E19:K19"/>
    <mergeCell ref="E20:K20"/>
    <mergeCell ref="L15:O15"/>
    <mergeCell ref="E10:K10"/>
    <mergeCell ref="L13:O13"/>
    <mergeCell ref="L14:O14"/>
    <mergeCell ref="E45:K45"/>
    <mergeCell ref="A29:Z29"/>
    <mergeCell ref="B33:W33"/>
    <mergeCell ref="B44:X44"/>
    <mergeCell ref="L32:O32"/>
    <mergeCell ref="L39:O39"/>
    <mergeCell ref="L34:O34"/>
    <mergeCell ref="L35:O35"/>
    <mergeCell ref="E30:K30"/>
    <mergeCell ref="E35:K35"/>
    <mergeCell ref="E36:K36"/>
    <mergeCell ref="E37:K37"/>
    <mergeCell ref="E38:K38"/>
    <mergeCell ref="E39:K39"/>
    <mergeCell ref="E34:K34"/>
    <mergeCell ref="E32:K32"/>
    <mergeCell ref="E42:K42"/>
    <mergeCell ref="E41:K41"/>
    <mergeCell ref="E40:K40"/>
    <mergeCell ref="E51:K51"/>
    <mergeCell ref="E49:K49"/>
    <mergeCell ref="E48:K48"/>
    <mergeCell ref="E47:K47"/>
    <mergeCell ref="F50:W50"/>
    <mergeCell ref="E43:K43"/>
    <mergeCell ref="E4:K4"/>
    <mergeCell ref="L4:O4"/>
    <mergeCell ref="L49:O49"/>
    <mergeCell ref="L48:O48"/>
    <mergeCell ref="L47:O47"/>
    <mergeCell ref="L46:O46"/>
    <mergeCell ref="L45:O45"/>
    <mergeCell ref="L30:O30"/>
    <mergeCell ref="E46:K46"/>
    <mergeCell ref="L38:O38"/>
    <mergeCell ref="L36:O36"/>
    <mergeCell ref="L42:O42"/>
    <mergeCell ref="L41:O41"/>
    <mergeCell ref="L40:O40"/>
    <mergeCell ref="L51:O51"/>
    <mergeCell ref="L43:O43"/>
    <mergeCell ref="L37:O37"/>
  </mergeCells>
  <printOptions/>
  <pageMargins left="0" right="0" top="0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52"/>
  <sheetViews>
    <sheetView zoomScalePageLayoutView="0" workbookViewId="0" topLeftCell="A1">
      <pane xSplit="1" ySplit="4" topLeftCell="B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9" sqref="A29:Z29"/>
    </sheetView>
  </sheetViews>
  <sheetFormatPr defaultColWidth="9.140625" defaultRowHeight="12.75"/>
  <cols>
    <col min="1" max="1" width="5.00390625" style="0" customWidth="1"/>
    <col min="2" max="2" width="28.421875" style="0" customWidth="1"/>
    <col min="3" max="3" width="7.421875" style="0" customWidth="1"/>
    <col min="4" max="4" width="8.57421875" style="0" customWidth="1"/>
    <col min="5" max="9" width="5.7109375" style="0" customWidth="1"/>
    <col min="10" max="10" width="2.421875" style="0" customWidth="1"/>
    <col min="11" max="11" width="5.7109375" style="0" hidden="1" customWidth="1"/>
    <col min="12" max="17" width="5.7109375" style="0" customWidth="1"/>
    <col min="18" max="22" width="5.7109375" style="0" hidden="1" customWidth="1"/>
    <col min="23" max="24" width="13.28125" style="0" customWidth="1"/>
    <col min="25" max="25" width="14.8515625" style="0" customWidth="1"/>
    <col min="27" max="27" width="14.140625" style="0" customWidth="1"/>
  </cols>
  <sheetData>
    <row r="1" spans="1:53" ht="23.25" customHeight="1" thickBot="1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 t="s">
        <v>13</v>
      </c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</row>
    <row r="2" spans="1:30" ht="28.5" customHeight="1" hidden="1" thickBot="1">
      <c r="A2" s="3"/>
      <c r="B2" s="3"/>
      <c r="D2" s="1"/>
      <c r="AA2" s="3"/>
      <c r="AB2" s="3"/>
      <c r="AD2" s="1"/>
    </row>
    <row r="3" spans="1:53" ht="21" customHeight="1">
      <c r="A3" s="94" t="s">
        <v>9</v>
      </c>
      <c r="B3" s="96" t="s">
        <v>11</v>
      </c>
      <c r="C3" s="96" t="s">
        <v>0</v>
      </c>
      <c r="D3" s="96" t="s">
        <v>1</v>
      </c>
      <c r="E3" s="98" t="s">
        <v>12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  <c r="W3" s="96" t="s">
        <v>2</v>
      </c>
      <c r="X3" s="96" t="s">
        <v>3</v>
      </c>
      <c r="Y3" s="96" t="s">
        <v>4</v>
      </c>
      <c r="Z3" s="92" t="s">
        <v>5</v>
      </c>
      <c r="AA3" s="114" t="s">
        <v>9</v>
      </c>
      <c r="AB3" s="112" t="s">
        <v>11</v>
      </c>
      <c r="AC3" s="112" t="s">
        <v>0</v>
      </c>
      <c r="AD3" s="112" t="s">
        <v>1</v>
      </c>
      <c r="AE3" s="98" t="s">
        <v>12</v>
      </c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100"/>
      <c r="AW3" s="112" t="s">
        <v>2</v>
      </c>
      <c r="AX3" s="16"/>
      <c r="AY3" s="112" t="s">
        <v>3</v>
      </c>
      <c r="AZ3" s="112" t="s">
        <v>4</v>
      </c>
      <c r="BA3" s="110" t="s">
        <v>5</v>
      </c>
    </row>
    <row r="4" spans="1:53" s="9" customFormat="1" ht="18" customHeight="1" thickBot="1">
      <c r="A4" s="95"/>
      <c r="B4" s="97"/>
      <c r="C4" s="97"/>
      <c r="D4" s="97"/>
      <c r="E4" s="69" t="s">
        <v>56</v>
      </c>
      <c r="F4" s="70"/>
      <c r="G4" s="70"/>
      <c r="H4" s="70"/>
      <c r="I4" s="70"/>
      <c r="J4" s="70"/>
      <c r="K4" s="71"/>
      <c r="L4" s="72" t="s">
        <v>57</v>
      </c>
      <c r="M4" s="73"/>
      <c r="N4" s="73"/>
      <c r="O4" s="74"/>
      <c r="P4" s="49" t="s">
        <v>61</v>
      </c>
      <c r="Q4" s="48" t="s">
        <v>58</v>
      </c>
      <c r="R4" s="11">
        <v>14</v>
      </c>
      <c r="S4" s="11">
        <v>15</v>
      </c>
      <c r="T4" s="11">
        <v>16</v>
      </c>
      <c r="U4" s="11">
        <v>17</v>
      </c>
      <c r="V4" s="11">
        <v>18</v>
      </c>
      <c r="W4" s="97"/>
      <c r="X4" s="97"/>
      <c r="Y4" s="97"/>
      <c r="Z4" s="93"/>
      <c r="AA4" s="115"/>
      <c r="AB4" s="113"/>
      <c r="AC4" s="113"/>
      <c r="AD4" s="113"/>
      <c r="AE4" s="11">
        <v>1</v>
      </c>
      <c r="AF4" s="11">
        <v>2</v>
      </c>
      <c r="AG4" s="11">
        <v>3</v>
      </c>
      <c r="AH4" s="11">
        <v>4</v>
      </c>
      <c r="AI4" s="11">
        <v>5</v>
      </c>
      <c r="AJ4" s="11">
        <v>6</v>
      </c>
      <c r="AK4" s="11">
        <v>7</v>
      </c>
      <c r="AL4" s="11">
        <v>8</v>
      </c>
      <c r="AM4" s="11">
        <v>9</v>
      </c>
      <c r="AN4" s="11">
        <v>10</v>
      </c>
      <c r="AO4" s="11">
        <v>11</v>
      </c>
      <c r="AP4" s="11"/>
      <c r="AQ4" s="11"/>
      <c r="AR4" s="11">
        <v>14</v>
      </c>
      <c r="AS4" s="11">
        <v>15</v>
      </c>
      <c r="AT4" s="11">
        <v>16</v>
      </c>
      <c r="AU4" s="11">
        <v>17</v>
      </c>
      <c r="AV4" s="11">
        <v>18</v>
      </c>
      <c r="AW4" s="113"/>
      <c r="AX4" s="11"/>
      <c r="AY4" s="113"/>
      <c r="AZ4" s="113"/>
      <c r="BA4" s="111"/>
    </row>
    <row r="5" spans="1:53" ht="13.5" thickBot="1">
      <c r="A5" s="10">
        <v>1</v>
      </c>
      <c r="B5" s="17" t="s">
        <v>23</v>
      </c>
      <c r="C5" s="10">
        <v>80</v>
      </c>
      <c r="D5" s="8">
        <v>7400</v>
      </c>
      <c r="E5" s="78">
        <v>0</v>
      </c>
      <c r="F5" s="78"/>
      <c r="G5" s="78"/>
      <c r="H5" s="78"/>
      <c r="I5" s="78"/>
      <c r="J5" s="78"/>
      <c r="K5" s="78"/>
      <c r="L5" s="91">
        <v>152</v>
      </c>
      <c r="M5" s="78"/>
      <c r="N5" s="78"/>
      <c r="O5" s="78"/>
      <c r="P5" s="14">
        <v>54</v>
      </c>
      <c r="Q5" s="14">
        <v>50</v>
      </c>
      <c r="R5" s="4"/>
      <c r="S5" s="4"/>
      <c r="T5" s="4"/>
      <c r="U5" s="4"/>
      <c r="V5" s="4"/>
      <c r="W5" s="4">
        <f aca="true" t="shared" si="0" ref="W5:W22">SUM(E5:V5)</f>
        <v>256</v>
      </c>
      <c r="X5" s="8">
        <v>7524</v>
      </c>
      <c r="Y5" s="8">
        <f aca="true" t="shared" si="1" ref="Y5:Y22">X5-D5</f>
        <v>124</v>
      </c>
      <c r="Z5" s="12">
        <f aca="true" t="shared" si="2" ref="Z5:Z22">W5+Y5</f>
        <v>380</v>
      </c>
      <c r="AA5" s="10">
        <v>1</v>
      </c>
      <c r="AB5" s="17"/>
      <c r="AC5" s="10"/>
      <c r="AD5" s="8"/>
      <c r="AE5" s="101"/>
      <c r="AF5" s="102"/>
      <c r="AG5" s="102"/>
      <c r="AH5" s="102"/>
      <c r="AI5" s="102"/>
      <c r="AJ5" s="102"/>
      <c r="AK5" s="103"/>
      <c r="AL5" s="104"/>
      <c r="AM5" s="105"/>
      <c r="AN5" s="105"/>
      <c r="AO5" s="106"/>
      <c r="AP5" s="4"/>
      <c r="AQ5" s="4"/>
      <c r="AR5" s="4"/>
      <c r="AS5" s="4"/>
      <c r="AT5" s="4"/>
      <c r="AU5" s="4"/>
      <c r="AV5" s="4"/>
      <c r="AW5" s="4">
        <f>SUM(AE5:AV5)</f>
        <v>0</v>
      </c>
      <c r="AX5" s="4"/>
      <c r="AY5" s="8"/>
      <c r="AZ5" s="8">
        <f>AY5-AD5</f>
        <v>0</v>
      </c>
      <c r="BA5" s="12">
        <f aca="true" t="shared" si="3" ref="BA5:BA36">AW5+AZ5</f>
        <v>0</v>
      </c>
    </row>
    <row r="6" spans="1:53" ht="13.5" thickBot="1">
      <c r="A6" s="10">
        <v>2</v>
      </c>
      <c r="B6" s="17" t="s">
        <v>24</v>
      </c>
      <c r="C6" s="10">
        <v>39</v>
      </c>
      <c r="D6" s="8">
        <v>6710</v>
      </c>
      <c r="E6" s="78">
        <v>0</v>
      </c>
      <c r="F6" s="78"/>
      <c r="G6" s="78"/>
      <c r="H6" s="78"/>
      <c r="I6" s="78"/>
      <c r="J6" s="78"/>
      <c r="K6" s="78"/>
      <c r="L6" s="78">
        <v>2</v>
      </c>
      <c r="M6" s="78"/>
      <c r="N6" s="78"/>
      <c r="O6" s="78"/>
      <c r="P6" s="14">
        <v>0</v>
      </c>
      <c r="Q6" s="14">
        <v>0</v>
      </c>
      <c r="R6" s="4"/>
      <c r="S6" s="4"/>
      <c r="T6" s="4"/>
      <c r="U6" s="4"/>
      <c r="V6" s="4"/>
      <c r="W6" s="4">
        <f t="shared" si="0"/>
        <v>2</v>
      </c>
      <c r="X6" s="8">
        <v>6816</v>
      </c>
      <c r="Y6" s="8">
        <f t="shared" si="1"/>
        <v>106</v>
      </c>
      <c r="Z6" s="12">
        <f t="shared" si="2"/>
        <v>108</v>
      </c>
      <c r="AA6" s="10">
        <v>2</v>
      </c>
      <c r="AB6" s="17"/>
      <c r="AC6" s="10"/>
      <c r="AD6" s="8"/>
      <c r="AE6" s="101"/>
      <c r="AF6" s="102"/>
      <c r="AG6" s="102"/>
      <c r="AH6" s="102"/>
      <c r="AI6" s="102"/>
      <c r="AJ6" s="102"/>
      <c r="AK6" s="103"/>
      <c r="AL6" s="104"/>
      <c r="AM6" s="105"/>
      <c r="AN6" s="105"/>
      <c r="AO6" s="106"/>
      <c r="AP6" s="4"/>
      <c r="AQ6" s="4"/>
      <c r="AR6" s="4"/>
      <c r="AS6" s="4"/>
      <c r="AT6" s="4"/>
      <c r="AU6" s="4"/>
      <c r="AV6" s="4"/>
      <c r="AW6" s="4">
        <f aca="true" t="shared" si="4" ref="AW6:AW36">SUM(AE6:AV6)</f>
        <v>0</v>
      </c>
      <c r="AX6" s="4"/>
      <c r="AY6" s="8"/>
      <c r="AZ6" s="8">
        <f aca="true" t="shared" si="5" ref="AZ6:AZ36">AY6-AD6</f>
        <v>0</v>
      </c>
      <c r="BA6" s="12">
        <f t="shared" si="3"/>
        <v>0</v>
      </c>
    </row>
    <row r="7" spans="1:53" ht="13.5" thickBot="1">
      <c r="A7" s="10">
        <v>3</v>
      </c>
      <c r="B7" s="17" t="s">
        <v>25</v>
      </c>
      <c r="C7" s="10">
        <v>35</v>
      </c>
      <c r="D7" s="8">
        <v>6770</v>
      </c>
      <c r="E7" s="78">
        <v>0</v>
      </c>
      <c r="F7" s="78"/>
      <c r="G7" s="78"/>
      <c r="H7" s="78"/>
      <c r="I7" s="78"/>
      <c r="J7" s="78"/>
      <c r="K7" s="78"/>
      <c r="L7" s="78">
        <v>2</v>
      </c>
      <c r="M7" s="78"/>
      <c r="N7" s="78"/>
      <c r="O7" s="78"/>
      <c r="P7" s="35">
        <v>0</v>
      </c>
      <c r="Q7" s="14">
        <v>0</v>
      </c>
      <c r="R7" s="4"/>
      <c r="S7" s="4"/>
      <c r="T7" s="4"/>
      <c r="U7" s="4"/>
      <c r="V7" s="4"/>
      <c r="W7" s="4">
        <f t="shared" si="0"/>
        <v>2</v>
      </c>
      <c r="X7" s="8">
        <v>6911</v>
      </c>
      <c r="Y7" s="8">
        <f t="shared" si="1"/>
        <v>141</v>
      </c>
      <c r="Z7" s="12">
        <f t="shared" si="2"/>
        <v>143</v>
      </c>
      <c r="AA7" s="10">
        <v>3</v>
      </c>
      <c r="AB7" s="17"/>
      <c r="AC7" s="10"/>
      <c r="AD7" s="8"/>
      <c r="AE7" s="101"/>
      <c r="AF7" s="102"/>
      <c r="AG7" s="102"/>
      <c r="AH7" s="102"/>
      <c r="AI7" s="102"/>
      <c r="AJ7" s="102"/>
      <c r="AK7" s="103"/>
      <c r="AL7" s="104"/>
      <c r="AM7" s="105"/>
      <c r="AN7" s="105"/>
      <c r="AO7" s="106"/>
      <c r="AP7" s="4"/>
      <c r="AQ7" s="4"/>
      <c r="AR7" s="4"/>
      <c r="AS7" s="4"/>
      <c r="AT7" s="4"/>
      <c r="AU7" s="4"/>
      <c r="AV7" s="4"/>
      <c r="AW7" s="4">
        <f t="shared" si="4"/>
        <v>0</v>
      </c>
      <c r="AX7" s="4"/>
      <c r="AY7" s="8"/>
      <c r="AZ7" s="8">
        <f t="shared" si="5"/>
        <v>0</v>
      </c>
      <c r="BA7" s="12">
        <f t="shared" si="3"/>
        <v>0</v>
      </c>
    </row>
    <row r="8" spans="1:53" ht="13.5" thickBot="1">
      <c r="A8" s="10">
        <v>4</v>
      </c>
      <c r="B8" s="17" t="s">
        <v>26</v>
      </c>
      <c r="C8" s="10">
        <v>37</v>
      </c>
      <c r="D8" s="8">
        <v>5510</v>
      </c>
      <c r="E8" s="78">
        <v>0</v>
      </c>
      <c r="F8" s="78"/>
      <c r="G8" s="78"/>
      <c r="H8" s="78"/>
      <c r="I8" s="78"/>
      <c r="J8" s="78"/>
      <c r="K8" s="78"/>
      <c r="L8" s="78">
        <v>2</v>
      </c>
      <c r="M8" s="78"/>
      <c r="N8" s="78"/>
      <c r="O8" s="78"/>
      <c r="P8" s="14">
        <v>0</v>
      </c>
      <c r="Q8" s="14">
        <v>0</v>
      </c>
      <c r="R8" s="4"/>
      <c r="S8" s="4"/>
      <c r="T8" s="4"/>
      <c r="U8" s="4"/>
      <c r="V8" s="4"/>
      <c r="W8" s="4">
        <f t="shared" si="0"/>
        <v>2</v>
      </c>
      <c r="X8" s="8">
        <v>5596</v>
      </c>
      <c r="Y8" s="8">
        <f t="shared" si="1"/>
        <v>86</v>
      </c>
      <c r="Z8" s="12">
        <f t="shared" si="2"/>
        <v>88</v>
      </c>
      <c r="AA8" s="10">
        <v>4</v>
      </c>
      <c r="AB8" s="17"/>
      <c r="AC8" s="10"/>
      <c r="AD8" s="8"/>
      <c r="AE8" s="101"/>
      <c r="AF8" s="102"/>
      <c r="AG8" s="102"/>
      <c r="AH8" s="102"/>
      <c r="AI8" s="102"/>
      <c r="AJ8" s="102"/>
      <c r="AK8" s="103"/>
      <c r="AL8" s="104"/>
      <c r="AM8" s="105"/>
      <c r="AN8" s="105"/>
      <c r="AO8" s="106"/>
      <c r="AP8" s="4"/>
      <c r="AQ8" s="4"/>
      <c r="AR8" s="4"/>
      <c r="AS8" s="4"/>
      <c r="AT8" s="4"/>
      <c r="AU8" s="4"/>
      <c r="AV8" s="4"/>
      <c r="AW8" s="4">
        <f t="shared" si="4"/>
        <v>0</v>
      </c>
      <c r="AX8" s="4"/>
      <c r="AY8" s="8"/>
      <c r="AZ8" s="8">
        <f t="shared" si="5"/>
        <v>0</v>
      </c>
      <c r="BA8" s="12">
        <f t="shared" si="3"/>
        <v>0</v>
      </c>
    </row>
    <row r="9" spans="1:53" ht="13.5" thickBot="1">
      <c r="A9" s="10">
        <v>5</v>
      </c>
      <c r="B9" s="17" t="s">
        <v>27</v>
      </c>
      <c r="C9" s="10">
        <v>34</v>
      </c>
      <c r="D9" s="8">
        <v>6200</v>
      </c>
      <c r="E9" s="78">
        <v>0</v>
      </c>
      <c r="F9" s="78"/>
      <c r="G9" s="78"/>
      <c r="H9" s="78"/>
      <c r="I9" s="78"/>
      <c r="J9" s="78"/>
      <c r="K9" s="78"/>
      <c r="L9" s="78">
        <v>0</v>
      </c>
      <c r="M9" s="78"/>
      <c r="N9" s="78"/>
      <c r="O9" s="78"/>
      <c r="P9" s="14">
        <v>0</v>
      </c>
      <c r="Q9" s="14">
        <v>0</v>
      </c>
      <c r="R9" s="4"/>
      <c r="S9" s="4"/>
      <c r="T9" s="4"/>
      <c r="U9" s="4"/>
      <c r="V9" s="4"/>
      <c r="W9" s="4">
        <f t="shared" si="0"/>
        <v>0</v>
      </c>
      <c r="X9" s="8">
        <v>6302</v>
      </c>
      <c r="Y9" s="8">
        <f t="shared" si="1"/>
        <v>102</v>
      </c>
      <c r="Z9" s="12">
        <f t="shared" si="2"/>
        <v>102</v>
      </c>
      <c r="AA9" s="10">
        <v>5</v>
      </c>
      <c r="AB9" s="17"/>
      <c r="AC9" s="10"/>
      <c r="AD9" s="8"/>
      <c r="AE9" s="101"/>
      <c r="AF9" s="102"/>
      <c r="AG9" s="102"/>
      <c r="AH9" s="102"/>
      <c r="AI9" s="102"/>
      <c r="AJ9" s="102"/>
      <c r="AK9" s="103"/>
      <c r="AL9" s="104"/>
      <c r="AM9" s="105"/>
      <c r="AN9" s="105"/>
      <c r="AO9" s="106"/>
      <c r="AP9" s="4"/>
      <c r="AQ9" s="4"/>
      <c r="AR9" s="4"/>
      <c r="AS9" s="4"/>
      <c r="AT9" s="4"/>
      <c r="AU9" s="4"/>
      <c r="AV9" s="4"/>
      <c r="AW9" s="4">
        <f t="shared" si="4"/>
        <v>0</v>
      </c>
      <c r="AX9" s="4"/>
      <c r="AY9" s="8"/>
      <c r="AZ9" s="8">
        <f t="shared" si="5"/>
        <v>0</v>
      </c>
      <c r="BA9" s="12">
        <f t="shared" si="3"/>
        <v>0</v>
      </c>
    </row>
    <row r="10" spans="1:53" ht="13.5" thickBot="1">
      <c r="A10" s="10">
        <v>6</v>
      </c>
      <c r="B10" s="17" t="s">
        <v>28</v>
      </c>
      <c r="C10" s="10">
        <v>99</v>
      </c>
      <c r="D10" s="8">
        <v>5980</v>
      </c>
      <c r="E10" s="78">
        <v>0</v>
      </c>
      <c r="F10" s="78"/>
      <c r="G10" s="78"/>
      <c r="H10" s="78"/>
      <c r="I10" s="78"/>
      <c r="J10" s="78"/>
      <c r="K10" s="78"/>
      <c r="L10" s="78">
        <v>52</v>
      </c>
      <c r="M10" s="78"/>
      <c r="N10" s="78"/>
      <c r="O10" s="78"/>
      <c r="P10" s="14">
        <v>0</v>
      </c>
      <c r="Q10" s="14">
        <v>0</v>
      </c>
      <c r="R10" s="4"/>
      <c r="S10" s="4"/>
      <c r="T10" s="4"/>
      <c r="U10" s="4"/>
      <c r="V10" s="4"/>
      <c r="W10" s="4">
        <f t="shared" si="0"/>
        <v>52</v>
      </c>
      <c r="X10" s="8">
        <v>6131</v>
      </c>
      <c r="Y10" s="8">
        <f t="shared" si="1"/>
        <v>151</v>
      </c>
      <c r="Z10" s="12">
        <f t="shared" si="2"/>
        <v>203</v>
      </c>
      <c r="AA10" s="10">
        <v>6</v>
      </c>
      <c r="AB10" s="17"/>
      <c r="AC10" s="10"/>
      <c r="AD10" s="8"/>
      <c r="AE10" s="101"/>
      <c r="AF10" s="102"/>
      <c r="AG10" s="102"/>
      <c r="AH10" s="102"/>
      <c r="AI10" s="102"/>
      <c r="AJ10" s="102"/>
      <c r="AK10" s="103"/>
      <c r="AL10" s="104"/>
      <c r="AM10" s="105"/>
      <c r="AN10" s="105"/>
      <c r="AO10" s="106"/>
      <c r="AP10" s="4"/>
      <c r="AQ10" s="4"/>
      <c r="AR10" s="4"/>
      <c r="AS10" s="4"/>
      <c r="AT10" s="4"/>
      <c r="AU10" s="4"/>
      <c r="AV10" s="4"/>
      <c r="AW10" s="4">
        <f t="shared" si="4"/>
        <v>0</v>
      </c>
      <c r="AX10" s="4"/>
      <c r="AY10" s="8"/>
      <c r="AZ10" s="8">
        <f t="shared" si="5"/>
        <v>0</v>
      </c>
      <c r="BA10" s="12">
        <f t="shared" si="3"/>
        <v>0</v>
      </c>
    </row>
    <row r="11" spans="1:53" ht="13.5" thickBot="1">
      <c r="A11" s="10">
        <v>7</v>
      </c>
      <c r="B11" s="17" t="s">
        <v>29</v>
      </c>
      <c r="C11" s="10">
        <v>97</v>
      </c>
      <c r="D11" s="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14"/>
      <c r="Q11" s="14"/>
      <c r="R11" s="4"/>
      <c r="S11" s="4"/>
      <c r="T11" s="4"/>
      <c r="U11" s="4"/>
      <c r="V11" s="4"/>
      <c r="W11" s="4">
        <f t="shared" si="0"/>
        <v>0</v>
      </c>
      <c r="X11" s="8"/>
      <c r="Y11" s="8">
        <f t="shared" si="1"/>
        <v>0</v>
      </c>
      <c r="Z11" s="12">
        <f t="shared" si="2"/>
        <v>0</v>
      </c>
      <c r="AA11" s="10">
        <v>7</v>
      </c>
      <c r="AB11" s="17"/>
      <c r="AC11" s="10"/>
      <c r="AD11" s="8"/>
      <c r="AE11" s="101"/>
      <c r="AF11" s="102"/>
      <c r="AG11" s="102"/>
      <c r="AH11" s="102"/>
      <c r="AI11" s="102"/>
      <c r="AJ11" s="102"/>
      <c r="AK11" s="103"/>
      <c r="AL11" s="104"/>
      <c r="AM11" s="105"/>
      <c r="AN11" s="105"/>
      <c r="AO11" s="106"/>
      <c r="AP11" s="4"/>
      <c r="AQ11" s="4"/>
      <c r="AR11" s="4"/>
      <c r="AS11" s="4"/>
      <c r="AT11" s="4"/>
      <c r="AU11" s="4"/>
      <c r="AV11" s="4"/>
      <c r="AW11" s="4">
        <f t="shared" si="4"/>
        <v>0</v>
      </c>
      <c r="AX11" s="4"/>
      <c r="AY11" s="8"/>
      <c r="AZ11" s="8">
        <f t="shared" si="5"/>
        <v>0</v>
      </c>
      <c r="BA11" s="12">
        <f t="shared" si="3"/>
        <v>0</v>
      </c>
    </row>
    <row r="12" spans="1:53" ht="13.5" thickBot="1">
      <c r="A12" s="10">
        <v>8</v>
      </c>
      <c r="B12" s="17" t="s">
        <v>30</v>
      </c>
      <c r="C12" s="10">
        <v>95</v>
      </c>
      <c r="D12" s="8">
        <v>6630</v>
      </c>
      <c r="E12" s="78">
        <v>0</v>
      </c>
      <c r="F12" s="78"/>
      <c r="G12" s="78"/>
      <c r="H12" s="78"/>
      <c r="I12" s="78"/>
      <c r="J12" s="78"/>
      <c r="K12" s="78"/>
      <c r="L12" s="78">
        <v>152</v>
      </c>
      <c r="M12" s="78"/>
      <c r="N12" s="78"/>
      <c r="O12" s="78"/>
      <c r="P12" s="14">
        <v>0</v>
      </c>
      <c r="Q12" s="14">
        <v>0</v>
      </c>
      <c r="R12" s="4"/>
      <c r="S12" s="4"/>
      <c r="T12" s="4"/>
      <c r="U12" s="4"/>
      <c r="V12" s="4"/>
      <c r="W12" s="4">
        <f t="shared" si="0"/>
        <v>152</v>
      </c>
      <c r="X12" s="8">
        <v>6753</v>
      </c>
      <c r="Y12" s="8">
        <f t="shared" si="1"/>
        <v>123</v>
      </c>
      <c r="Z12" s="12">
        <f t="shared" si="2"/>
        <v>275</v>
      </c>
      <c r="AA12" s="10">
        <v>8</v>
      </c>
      <c r="AB12" s="17"/>
      <c r="AC12" s="10"/>
      <c r="AD12" s="8"/>
      <c r="AE12" s="101"/>
      <c r="AF12" s="102"/>
      <c r="AG12" s="102"/>
      <c r="AH12" s="102"/>
      <c r="AI12" s="102"/>
      <c r="AJ12" s="102"/>
      <c r="AK12" s="103"/>
      <c r="AL12" s="104"/>
      <c r="AM12" s="105"/>
      <c r="AN12" s="105"/>
      <c r="AO12" s="106"/>
      <c r="AP12" s="4"/>
      <c r="AQ12" s="4"/>
      <c r="AR12" s="4"/>
      <c r="AS12" s="4"/>
      <c r="AT12" s="4"/>
      <c r="AU12" s="4"/>
      <c r="AV12" s="4"/>
      <c r="AW12" s="4">
        <f t="shared" si="4"/>
        <v>0</v>
      </c>
      <c r="AX12" s="4"/>
      <c r="AY12" s="8"/>
      <c r="AZ12" s="8">
        <f t="shared" si="5"/>
        <v>0</v>
      </c>
      <c r="BA12" s="12">
        <f t="shared" si="3"/>
        <v>0</v>
      </c>
    </row>
    <row r="13" spans="1:53" ht="13.5" thickBot="1">
      <c r="A13" s="10">
        <v>9</v>
      </c>
      <c r="B13" s="15" t="s">
        <v>31</v>
      </c>
      <c r="C13" s="14">
        <v>36</v>
      </c>
      <c r="D13" s="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14"/>
      <c r="Q13" s="14"/>
      <c r="R13" s="2"/>
      <c r="S13" s="2"/>
      <c r="T13" s="2"/>
      <c r="U13" s="2"/>
      <c r="V13" s="2"/>
      <c r="W13" s="4">
        <f t="shared" si="0"/>
        <v>0</v>
      </c>
      <c r="X13" s="8"/>
      <c r="Y13" s="8">
        <f t="shared" si="1"/>
        <v>0</v>
      </c>
      <c r="Z13" s="12">
        <f t="shared" si="2"/>
        <v>0</v>
      </c>
      <c r="AA13" s="10">
        <v>9</v>
      </c>
      <c r="AB13" s="15"/>
      <c r="AC13" s="14"/>
      <c r="AD13" s="8"/>
      <c r="AE13" s="101"/>
      <c r="AF13" s="102"/>
      <c r="AG13" s="102"/>
      <c r="AH13" s="102"/>
      <c r="AI13" s="102"/>
      <c r="AJ13" s="102"/>
      <c r="AK13" s="103"/>
      <c r="AL13" s="104"/>
      <c r="AM13" s="105"/>
      <c r="AN13" s="105"/>
      <c r="AO13" s="106"/>
      <c r="AP13" s="4"/>
      <c r="AQ13" s="4"/>
      <c r="AR13" s="2"/>
      <c r="AS13" s="2"/>
      <c r="AT13" s="2"/>
      <c r="AU13" s="2"/>
      <c r="AV13" s="2"/>
      <c r="AW13" s="4">
        <f t="shared" si="4"/>
        <v>0</v>
      </c>
      <c r="AX13" s="4"/>
      <c r="AY13" s="8"/>
      <c r="AZ13" s="8">
        <f t="shared" si="5"/>
        <v>0</v>
      </c>
      <c r="BA13" s="12">
        <f t="shared" si="3"/>
        <v>0</v>
      </c>
    </row>
    <row r="14" spans="1:53" ht="13.5" thickBot="1">
      <c r="A14" s="10">
        <v>10</v>
      </c>
      <c r="B14" s="17" t="s">
        <v>18</v>
      </c>
      <c r="C14" s="10">
        <v>94</v>
      </c>
      <c r="D14" s="8">
        <v>6280</v>
      </c>
      <c r="E14" s="78">
        <v>0</v>
      </c>
      <c r="F14" s="78"/>
      <c r="G14" s="78"/>
      <c r="H14" s="78"/>
      <c r="I14" s="78"/>
      <c r="J14" s="78"/>
      <c r="K14" s="78"/>
      <c r="L14" s="78">
        <v>52</v>
      </c>
      <c r="M14" s="78"/>
      <c r="N14" s="78"/>
      <c r="O14" s="78"/>
      <c r="P14" s="14">
        <v>2</v>
      </c>
      <c r="Q14" s="14">
        <v>2</v>
      </c>
      <c r="R14" s="4"/>
      <c r="S14" s="4"/>
      <c r="T14" s="4"/>
      <c r="U14" s="4"/>
      <c r="V14" s="4"/>
      <c r="W14" s="4">
        <f t="shared" si="0"/>
        <v>56</v>
      </c>
      <c r="X14" s="8">
        <v>6417</v>
      </c>
      <c r="Y14" s="8">
        <f t="shared" si="1"/>
        <v>137</v>
      </c>
      <c r="Z14" s="12">
        <f t="shared" si="2"/>
        <v>193</v>
      </c>
      <c r="AA14" s="10">
        <v>10</v>
      </c>
      <c r="AB14" s="17"/>
      <c r="AC14" s="10"/>
      <c r="AD14" s="8"/>
      <c r="AE14" s="101"/>
      <c r="AF14" s="102"/>
      <c r="AG14" s="102"/>
      <c r="AH14" s="102"/>
      <c r="AI14" s="102"/>
      <c r="AJ14" s="102"/>
      <c r="AK14" s="103"/>
      <c r="AL14" s="104"/>
      <c r="AM14" s="105"/>
      <c r="AN14" s="105"/>
      <c r="AO14" s="106"/>
      <c r="AP14" s="4"/>
      <c r="AQ14" s="4"/>
      <c r="AR14" s="4"/>
      <c r="AS14" s="4"/>
      <c r="AT14" s="4"/>
      <c r="AU14" s="4"/>
      <c r="AV14" s="4"/>
      <c r="AW14" s="4">
        <f t="shared" si="4"/>
        <v>0</v>
      </c>
      <c r="AX14" s="4"/>
      <c r="AY14" s="8"/>
      <c r="AZ14" s="8">
        <f t="shared" si="5"/>
        <v>0</v>
      </c>
      <c r="BA14" s="12">
        <f t="shared" si="3"/>
        <v>0</v>
      </c>
    </row>
    <row r="15" spans="1:53" ht="13.5" thickBot="1">
      <c r="A15" s="10">
        <v>11</v>
      </c>
      <c r="B15" s="17" t="s">
        <v>32</v>
      </c>
      <c r="C15" s="10">
        <v>27</v>
      </c>
      <c r="D15" s="8">
        <v>5620</v>
      </c>
      <c r="E15" s="78">
        <v>0</v>
      </c>
      <c r="F15" s="78"/>
      <c r="G15" s="78"/>
      <c r="H15" s="78"/>
      <c r="I15" s="78"/>
      <c r="J15" s="78"/>
      <c r="K15" s="78"/>
      <c r="L15" s="78">
        <v>54</v>
      </c>
      <c r="M15" s="78"/>
      <c r="N15" s="78"/>
      <c r="O15" s="78"/>
      <c r="P15" s="14">
        <v>102</v>
      </c>
      <c r="Q15" s="14">
        <v>52</v>
      </c>
      <c r="R15" s="4"/>
      <c r="S15" s="4"/>
      <c r="T15" s="4"/>
      <c r="U15" s="4"/>
      <c r="V15" s="4"/>
      <c r="W15" s="4">
        <f t="shared" si="0"/>
        <v>208</v>
      </c>
      <c r="X15" s="8">
        <v>5788</v>
      </c>
      <c r="Y15" s="8">
        <f t="shared" si="1"/>
        <v>168</v>
      </c>
      <c r="Z15" s="12">
        <f t="shared" si="2"/>
        <v>376</v>
      </c>
      <c r="AA15" s="10">
        <v>11</v>
      </c>
      <c r="AB15" s="17"/>
      <c r="AC15" s="10"/>
      <c r="AD15" s="8"/>
      <c r="AE15" s="101"/>
      <c r="AF15" s="102"/>
      <c r="AG15" s="102"/>
      <c r="AH15" s="102"/>
      <c r="AI15" s="102"/>
      <c r="AJ15" s="102"/>
      <c r="AK15" s="103"/>
      <c r="AL15" s="104"/>
      <c r="AM15" s="105"/>
      <c r="AN15" s="105"/>
      <c r="AO15" s="106"/>
      <c r="AP15" s="4"/>
      <c r="AQ15" s="4"/>
      <c r="AR15" s="4"/>
      <c r="AS15" s="4"/>
      <c r="AT15" s="4"/>
      <c r="AU15" s="4"/>
      <c r="AV15" s="4"/>
      <c r="AW15" s="4">
        <f t="shared" si="4"/>
        <v>0</v>
      </c>
      <c r="AX15" s="4"/>
      <c r="AY15" s="8"/>
      <c r="AZ15" s="8">
        <f t="shared" si="5"/>
        <v>0</v>
      </c>
      <c r="BA15" s="12">
        <f t="shared" si="3"/>
        <v>0</v>
      </c>
    </row>
    <row r="16" spans="1:53" ht="13.5" thickBot="1">
      <c r="A16" s="10">
        <v>12</v>
      </c>
      <c r="B16" s="17" t="s">
        <v>33</v>
      </c>
      <c r="C16" s="10">
        <v>22</v>
      </c>
      <c r="D16" s="8">
        <v>7550</v>
      </c>
      <c r="E16" s="78">
        <v>0</v>
      </c>
      <c r="F16" s="78"/>
      <c r="G16" s="78"/>
      <c r="H16" s="78"/>
      <c r="I16" s="78"/>
      <c r="J16" s="78"/>
      <c r="K16" s="78"/>
      <c r="L16" s="78">
        <v>2</v>
      </c>
      <c r="M16" s="78"/>
      <c r="N16" s="78"/>
      <c r="O16" s="78"/>
      <c r="P16" s="14">
        <v>2</v>
      </c>
      <c r="Q16" s="14">
        <v>0</v>
      </c>
      <c r="R16" s="4"/>
      <c r="S16" s="4"/>
      <c r="T16" s="4"/>
      <c r="U16" s="4"/>
      <c r="V16" s="4"/>
      <c r="W16" s="4">
        <f t="shared" si="0"/>
        <v>4</v>
      </c>
      <c r="X16" s="8">
        <v>7650</v>
      </c>
      <c r="Y16" s="8">
        <f t="shared" si="1"/>
        <v>100</v>
      </c>
      <c r="Z16" s="12">
        <f t="shared" si="2"/>
        <v>104</v>
      </c>
      <c r="AA16" s="10">
        <v>12</v>
      </c>
      <c r="AB16" s="17"/>
      <c r="AC16" s="10"/>
      <c r="AD16" s="8"/>
      <c r="AE16" s="101"/>
      <c r="AF16" s="102"/>
      <c r="AG16" s="102"/>
      <c r="AH16" s="102"/>
      <c r="AI16" s="102"/>
      <c r="AJ16" s="102"/>
      <c r="AK16" s="103"/>
      <c r="AL16" s="104"/>
      <c r="AM16" s="105"/>
      <c r="AN16" s="105"/>
      <c r="AO16" s="106"/>
      <c r="AP16" s="4"/>
      <c r="AQ16" s="4"/>
      <c r="AR16" s="4"/>
      <c r="AS16" s="4"/>
      <c r="AT16" s="4"/>
      <c r="AU16" s="4"/>
      <c r="AV16" s="4"/>
      <c r="AW16" s="4">
        <f t="shared" si="4"/>
        <v>0</v>
      </c>
      <c r="AX16" s="4"/>
      <c r="AY16" s="8"/>
      <c r="AZ16" s="8">
        <f t="shared" si="5"/>
        <v>0</v>
      </c>
      <c r="BA16" s="12">
        <f t="shared" si="3"/>
        <v>0</v>
      </c>
    </row>
    <row r="17" spans="1:53" ht="13.5" thickBot="1">
      <c r="A17" s="10">
        <v>13</v>
      </c>
      <c r="B17" s="17" t="s">
        <v>34</v>
      </c>
      <c r="C17" s="10">
        <v>25</v>
      </c>
      <c r="D17" s="8">
        <v>8285</v>
      </c>
      <c r="E17" s="78">
        <v>0</v>
      </c>
      <c r="F17" s="78"/>
      <c r="G17" s="78"/>
      <c r="H17" s="78"/>
      <c r="I17" s="78"/>
      <c r="J17" s="78"/>
      <c r="K17" s="78"/>
      <c r="L17" s="78">
        <v>0</v>
      </c>
      <c r="M17" s="78"/>
      <c r="N17" s="78"/>
      <c r="O17" s="78"/>
      <c r="P17" s="14">
        <v>2</v>
      </c>
      <c r="Q17" s="14">
        <v>0</v>
      </c>
      <c r="R17" s="4"/>
      <c r="S17" s="4"/>
      <c r="T17" s="4"/>
      <c r="U17" s="4"/>
      <c r="V17" s="4"/>
      <c r="W17" s="4">
        <f t="shared" si="0"/>
        <v>2</v>
      </c>
      <c r="X17" s="8">
        <v>8393</v>
      </c>
      <c r="Y17" s="8">
        <f t="shared" si="1"/>
        <v>108</v>
      </c>
      <c r="Z17" s="12">
        <f t="shared" si="2"/>
        <v>110</v>
      </c>
      <c r="AA17" s="10">
        <v>13</v>
      </c>
      <c r="AB17" s="17"/>
      <c r="AC17" s="10"/>
      <c r="AD17" s="8"/>
      <c r="AE17" s="101"/>
      <c r="AF17" s="102"/>
      <c r="AG17" s="102"/>
      <c r="AH17" s="102"/>
      <c r="AI17" s="102"/>
      <c r="AJ17" s="102"/>
      <c r="AK17" s="103"/>
      <c r="AL17" s="104"/>
      <c r="AM17" s="105"/>
      <c r="AN17" s="105"/>
      <c r="AO17" s="106"/>
      <c r="AP17" s="4"/>
      <c r="AQ17" s="4"/>
      <c r="AR17" s="4"/>
      <c r="AS17" s="4"/>
      <c r="AT17" s="4"/>
      <c r="AU17" s="4"/>
      <c r="AV17" s="4"/>
      <c r="AW17" s="4">
        <f>SUM(AE17:AV17)</f>
        <v>0</v>
      </c>
      <c r="AX17" s="4"/>
      <c r="AY17" s="8"/>
      <c r="AZ17" s="8">
        <f t="shared" si="5"/>
        <v>0</v>
      </c>
      <c r="BA17" s="12">
        <f t="shared" si="3"/>
        <v>0</v>
      </c>
    </row>
    <row r="18" spans="1:53" ht="13.5" thickBot="1">
      <c r="A18" s="10">
        <v>14</v>
      </c>
      <c r="B18" s="17" t="s">
        <v>35</v>
      </c>
      <c r="C18" s="10">
        <v>26</v>
      </c>
      <c r="D18" s="8">
        <v>6350</v>
      </c>
      <c r="E18" s="78">
        <v>0</v>
      </c>
      <c r="F18" s="78"/>
      <c r="G18" s="78"/>
      <c r="H18" s="78"/>
      <c r="I18" s="78"/>
      <c r="J18" s="78"/>
      <c r="K18" s="78"/>
      <c r="L18" s="78">
        <v>2</v>
      </c>
      <c r="M18" s="78"/>
      <c r="N18" s="78"/>
      <c r="O18" s="78"/>
      <c r="P18" s="14">
        <v>0</v>
      </c>
      <c r="Q18" s="14">
        <v>2</v>
      </c>
      <c r="R18" s="4"/>
      <c r="S18" s="4"/>
      <c r="T18" s="4"/>
      <c r="U18" s="4"/>
      <c r="V18" s="4"/>
      <c r="W18" s="4">
        <f t="shared" si="0"/>
        <v>4</v>
      </c>
      <c r="X18" s="8">
        <v>6464</v>
      </c>
      <c r="Y18" s="8">
        <f t="shared" si="1"/>
        <v>114</v>
      </c>
      <c r="Z18" s="12">
        <f t="shared" si="2"/>
        <v>118</v>
      </c>
      <c r="AA18" s="10">
        <v>14</v>
      </c>
      <c r="AB18" s="17"/>
      <c r="AC18" s="10"/>
      <c r="AD18" s="8"/>
      <c r="AE18" s="101"/>
      <c r="AF18" s="102"/>
      <c r="AG18" s="102"/>
      <c r="AH18" s="102"/>
      <c r="AI18" s="102"/>
      <c r="AJ18" s="102"/>
      <c r="AK18" s="103"/>
      <c r="AL18" s="104"/>
      <c r="AM18" s="105"/>
      <c r="AN18" s="105"/>
      <c r="AO18" s="106"/>
      <c r="AP18" s="4"/>
      <c r="AQ18" s="4"/>
      <c r="AR18" s="4"/>
      <c r="AS18" s="4"/>
      <c r="AT18" s="4"/>
      <c r="AU18" s="4"/>
      <c r="AV18" s="4"/>
      <c r="AW18" s="4">
        <f t="shared" si="4"/>
        <v>0</v>
      </c>
      <c r="AX18" s="4"/>
      <c r="AY18" s="8"/>
      <c r="AZ18" s="8">
        <f t="shared" si="5"/>
        <v>0</v>
      </c>
      <c r="BA18" s="12">
        <f t="shared" si="3"/>
        <v>0</v>
      </c>
    </row>
    <row r="19" spans="1:53" ht="13.5" thickBot="1">
      <c r="A19" s="10">
        <v>15</v>
      </c>
      <c r="B19" s="15" t="s">
        <v>36</v>
      </c>
      <c r="C19" s="14">
        <v>30</v>
      </c>
      <c r="D19" s="8">
        <v>5810</v>
      </c>
      <c r="E19" s="78">
        <v>0</v>
      </c>
      <c r="F19" s="78"/>
      <c r="G19" s="78"/>
      <c r="H19" s="78"/>
      <c r="I19" s="78"/>
      <c r="J19" s="78"/>
      <c r="K19" s="78"/>
      <c r="L19" s="78">
        <v>0</v>
      </c>
      <c r="M19" s="78"/>
      <c r="N19" s="78"/>
      <c r="O19" s="78"/>
      <c r="P19" s="14">
        <v>0</v>
      </c>
      <c r="Q19" s="14">
        <v>0</v>
      </c>
      <c r="R19" s="2"/>
      <c r="S19" s="2"/>
      <c r="T19" s="2"/>
      <c r="U19" s="2"/>
      <c r="V19" s="2"/>
      <c r="W19" s="4">
        <f t="shared" si="0"/>
        <v>0</v>
      </c>
      <c r="X19" s="8">
        <v>5895</v>
      </c>
      <c r="Y19" s="8">
        <f t="shared" si="1"/>
        <v>85</v>
      </c>
      <c r="Z19" s="12">
        <f t="shared" si="2"/>
        <v>85</v>
      </c>
      <c r="AA19" s="10">
        <v>15</v>
      </c>
      <c r="AB19" s="15"/>
      <c r="AC19" s="14"/>
      <c r="AD19" s="8"/>
      <c r="AE19" s="101"/>
      <c r="AF19" s="102"/>
      <c r="AG19" s="102"/>
      <c r="AH19" s="102"/>
      <c r="AI19" s="102"/>
      <c r="AJ19" s="102"/>
      <c r="AK19" s="103"/>
      <c r="AL19" s="104"/>
      <c r="AM19" s="105"/>
      <c r="AN19" s="105"/>
      <c r="AO19" s="106"/>
      <c r="AP19" s="4"/>
      <c r="AQ19" s="4"/>
      <c r="AR19" s="2"/>
      <c r="AS19" s="2"/>
      <c r="AT19" s="2"/>
      <c r="AU19" s="2"/>
      <c r="AV19" s="2"/>
      <c r="AW19" s="4">
        <f t="shared" si="4"/>
        <v>0</v>
      </c>
      <c r="AX19" s="4"/>
      <c r="AY19" s="8"/>
      <c r="AZ19" s="8">
        <f t="shared" si="5"/>
        <v>0</v>
      </c>
      <c r="BA19" s="12">
        <f t="shared" si="3"/>
        <v>0</v>
      </c>
    </row>
    <row r="20" spans="1:53" ht="13.5" thickBot="1">
      <c r="A20" s="10">
        <v>16</v>
      </c>
      <c r="B20" s="15" t="s">
        <v>38</v>
      </c>
      <c r="C20" s="14">
        <v>79</v>
      </c>
      <c r="D20" s="8">
        <v>7470</v>
      </c>
      <c r="E20" s="78">
        <v>0</v>
      </c>
      <c r="F20" s="78"/>
      <c r="G20" s="78"/>
      <c r="H20" s="78"/>
      <c r="I20" s="78"/>
      <c r="J20" s="78"/>
      <c r="K20" s="78"/>
      <c r="L20" s="78">
        <v>2</v>
      </c>
      <c r="M20" s="78"/>
      <c r="N20" s="78"/>
      <c r="O20" s="78"/>
      <c r="P20" s="14">
        <v>54</v>
      </c>
      <c r="Q20" s="14">
        <v>2</v>
      </c>
      <c r="R20" s="2"/>
      <c r="S20" s="2"/>
      <c r="T20" s="2"/>
      <c r="U20" s="2"/>
      <c r="V20" s="2"/>
      <c r="W20" s="4">
        <f t="shared" si="0"/>
        <v>58</v>
      </c>
      <c r="X20" s="8">
        <v>7611</v>
      </c>
      <c r="Y20" s="8">
        <f t="shared" si="1"/>
        <v>141</v>
      </c>
      <c r="Z20" s="12">
        <f t="shared" si="2"/>
        <v>199</v>
      </c>
      <c r="AA20" s="10">
        <v>16</v>
      </c>
      <c r="AB20" s="15"/>
      <c r="AC20" s="14"/>
      <c r="AD20" s="8"/>
      <c r="AE20" s="101"/>
      <c r="AF20" s="102"/>
      <c r="AG20" s="102"/>
      <c r="AH20" s="102"/>
      <c r="AI20" s="102"/>
      <c r="AJ20" s="102"/>
      <c r="AK20" s="103"/>
      <c r="AL20" s="104"/>
      <c r="AM20" s="105"/>
      <c r="AN20" s="105"/>
      <c r="AO20" s="106"/>
      <c r="AP20" s="4"/>
      <c r="AQ20" s="4"/>
      <c r="AR20" s="2"/>
      <c r="AS20" s="2"/>
      <c r="AT20" s="2"/>
      <c r="AU20" s="2"/>
      <c r="AV20" s="2"/>
      <c r="AW20" s="4">
        <f t="shared" si="4"/>
        <v>0</v>
      </c>
      <c r="AX20" s="4"/>
      <c r="AY20" s="8"/>
      <c r="AZ20" s="8">
        <f t="shared" si="5"/>
        <v>0</v>
      </c>
      <c r="BA20" s="12">
        <f t="shared" si="3"/>
        <v>0</v>
      </c>
    </row>
    <row r="21" spans="1:53" ht="13.5" thickBot="1">
      <c r="A21" s="10">
        <v>17</v>
      </c>
      <c r="B21" s="15" t="s">
        <v>53</v>
      </c>
      <c r="C21" s="14">
        <v>78</v>
      </c>
      <c r="D21" s="8">
        <v>8350</v>
      </c>
      <c r="E21" s="78">
        <v>0</v>
      </c>
      <c r="F21" s="78"/>
      <c r="G21" s="78"/>
      <c r="H21" s="78"/>
      <c r="I21" s="78"/>
      <c r="J21" s="78"/>
      <c r="K21" s="78"/>
      <c r="L21" s="91" t="s">
        <v>59</v>
      </c>
      <c r="M21" s="78"/>
      <c r="N21" s="78"/>
      <c r="O21" s="78"/>
      <c r="P21" s="14"/>
      <c r="Q21" s="14"/>
      <c r="R21" s="2"/>
      <c r="S21" s="2"/>
      <c r="T21" s="2"/>
      <c r="U21" s="2"/>
      <c r="V21" s="2"/>
      <c r="W21" s="4">
        <f t="shared" si="0"/>
        <v>0</v>
      </c>
      <c r="X21" s="8"/>
      <c r="Y21" s="8">
        <f t="shared" si="1"/>
        <v>-8350</v>
      </c>
      <c r="Z21" s="12">
        <f t="shared" si="2"/>
        <v>-8350</v>
      </c>
      <c r="AA21" s="10">
        <v>17</v>
      </c>
      <c r="AB21" s="15"/>
      <c r="AC21" s="14"/>
      <c r="AD21" s="8"/>
      <c r="AE21" s="101"/>
      <c r="AF21" s="102"/>
      <c r="AG21" s="102"/>
      <c r="AH21" s="102"/>
      <c r="AI21" s="102"/>
      <c r="AJ21" s="102"/>
      <c r="AK21" s="103"/>
      <c r="AL21" s="104"/>
      <c r="AM21" s="105"/>
      <c r="AN21" s="105"/>
      <c r="AO21" s="106"/>
      <c r="AP21" s="4"/>
      <c r="AQ21" s="4"/>
      <c r="AR21" s="2"/>
      <c r="AS21" s="2"/>
      <c r="AT21" s="2"/>
      <c r="AU21" s="2"/>
      <c r="AV21" s="2"/>
      <c r="AW21" s="4">
        <f t="shared" si="4"/>
        <v>0</v>
      </c>
      <c r="AX21" s="4"/>
      <c r="AY21" s="8"/>
      <c r="AZ21" s="8">
        <f t="shared" si="5"/>
        <v>0</v>
      </c>
      <c r="BA21" s="12">
        <f t="shared" si="3"/>
        <v>0</v>
      </c>
    </row>
    <row r="22" spans="1:53" ht="13.5" thickBot="1">
      <c r="A22" s="10"/>
      <c r="B22" s="2"/>
      <c r="C22" s="14"/>
      <c r="D22" s="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14"/>
      <c r="Q22" s="14"/>
      <c r="R22" s="2"/>
      <c r="S22" s="2"/>
      <c r="T22" s="2"/>
      <c r="U22" s="2"/>
      <c r="V22" s="2"/>
      <c r="W22" s="4">
        <f t="shared" si="0"/>
        <v>0</v>
      </c>
      <c r="X22" s="8"/>
      <c r="Y22" s="8">
        <f t="shared" si="1"/>
        <v>0</v>
      </c>
      <c r="Z22" s="12">
        <f t="shared" si="2"/>
        <v>0</v>
      </c>
      <c r="AA22" s="10">
        <v>18</v>
      </c>
      <c r="AB22" s="15"/>
      <c r="AC22" s="14"/>
      <c r="AD22" s="8"/>
      <c r="AE22" s="101"/>
      <c r="AF22" s="102"/>
      <c r="AG22" s="102"/>
      <c r="AH22" s="102"/>
      <c r="AI22" s="102"/>
      <c r="AJ22" s="102"/>
      <c r="AK22" s="103"/>
      <c r="AL22" s="104"/>
      <c r="AM22" s="105"/>
      <c r="AN22" s="105"/>
      <c r="AO22" s="106"/>
      <c r="AP22" s="4"/>
      <c r="AQ22" s="4"/>
      <c r="AR22" s="2"/>
      <c r="AS22" s="2"/>
      <c r="AT22" s="2"/>
      <c r="AU22" s="2"/>
      <c r="AV22" s="2"/>
      <c r="AW22" s="4">
        <f t="shared" si="4"/>
        <v>0</v>
      </c>
      <c r="AX22" s="4"/>
      <c r="AY22" s="8"/>
      <c r="AZ22" s="8">
        <f t="shared" si="5"/>
        <v>0</v>
      </c>
      <c r="BA22" s="12">
        <f t="shared" si="3"/>
        <v>0</v>
      </c>
    </row>
    <row r="23" spans="1:53" ht="18.75" thickBot="1">
      <c r="A23" s="89" t="s">
        <v>65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90"/>
      <c r="AA23" s="10">
        <v>19</v>
      </c>
      <c r="AB23" s="15"/>
      <c r="AC23" s="14"/>
      <c r="AD23" s="8"/>
      <c r="AE23" s="101"/>
      <c r="AF23" s="102"/>
      <c r="AG23" s="102"/>
      <c r="AH23" s="102"/>
      <c r="AI23" s="102"/>
      <c r="AJ23" s="102"/>
      <c r="AK23" s="103"/>
      <c r="AL23" s="104"/>
      <c r="AM23" s="105"/>
      <c r="AN23" s="105"/>
      <c r="AO23" s="106"/>
      <c r="AP23" s="4"/>
      <c r="AQ23" s="4"/>
      <c r="AR23" s="2"/>
      <c r="AS23" s="2"/>
      <c r="AT23" s="2"/>
      <c r="AU23" s="2"/>
      <c r="AV23" s="2"/>
      <c r="AW23" s="4">
        <f t="shared" si="4"/>
        <v>0</v>
      </c>
      <c r="AX23" s="4"/>
      <c r="AY23" s="8"/>
      <c r="AZ23" s="8">
        <f t="shared" si="5"/>
        <v>0</v>
      </c>
      <c r="BA23" s="12">
        <f t="shared" si="3"/>
        <v>0</v>
      </c>
    </row>
    <row r="24" spans="1:53" ht="13.5" thickBot="1">
      <c r="A24" s="2">
        <v>1</v>
      </c>
      <c r="B24" s="2" t="s">
        <v>39</v>
      </c>
      <c r="C24" s="40">
        <v>33</v>
      </c>
      <c r="D24" s="6">
        <v>9050</v>
      </c>
      <c r="E24" s="78">
        <v>0</v>
      </c>
      <c r="F24" s="78"/>
      <c r="G24" s="78"/>
      <c r="H24" s="78"/>
      <c r="I24" s="78"/>
      <c r="J24" s="78"/>
      <c r="K24" s="78"/>
      <c r="L24" s="78">
        <v>0</v>
      </c>
      <c r="M24" s="78"/>
      <c r="N24" s="78"/>
      <c r="O24" s="78"/>
      <c r="P24" s="14">
        <v>0</v>
      </c>
      <c r="Q24" s="14">
        <v>0</v>
      </c>
      <c r="R24" s="2"/>
      <c r="S24" s="2"/>
      <c r="T24" s="2"/>
      <c r="U24" s="2"/>
      <c r="V24" s="2"/>
      <c r="W24" s="2">
        <f>SUM(E24:V24)</f>
        <v>0</v>
      </c>
      <c r="X24" s="6">
        <v>9176</v>
      </c>
      <c r="Y24" s="6">
        <f>X24-D24</f>
        <v>126</v>
      </c>
      <c r="Z24" s="6">
        <f>W24+Y24</f>
        <v>126</v>
      </c>
      <c r="AA24" s="10">
        <v>20</v>
      </c>
      <c r="AB24" s="15"/>
      <c r="AC24" s="14"/>
      <c r="AD24" s="8"/>
      <c r="AE24" s="101"/>
      <c r="AF24" s="102"/>
      <c r="AG24" s="102"/>
      <c r="AH24" s="102"/>
      <c r="AI24" s="102"/>
      <c r="AJ24" s="102"/>
      <c r="AK24" s="103"/>
      <c r="AL24" s="104"/>
      <c r="AM24" s="105"/>
      <c r="AN24" s="105"/>
      <c r="AO24" s="106"/>
      <c r="AP24" s="4"/>
      <c r="AQ24" s="4"/>
      <c r="AR24" s="2"/>
      <c r="AS24" s="2"/>
      <c r="AT24" s="2"/>
      <c r="AU24" s="2"/>
      <c r="AV24" s="2"/>
      <c r="AW24" s="4">
        <f t="shared" si="4"/>
        <v>0</v>
      </c>
      <c r="AX24" s="4"/>
      <c r="AY24" s="8"/>
      <c r="AZ24" s="8">
        <f t="shared" si="5"/>
        <v>0</v>
      </c>
      <c r="BA24" s="12">
        <f t="shared" si="3"/>
        <v>0</v>
      </c>
    </row>
    <row r="25" spans="1:53" ht="13.5" thickBot="1">
      <c r="A25" s="2">
        <v>2</v>
      </c>
      <c r="B25" s="2" t="s">
        <v>40</v>
      </c>
      <c r="C25" s="40">
        <v>98</v>
      </c>
      <c r="D25" s="8">
        <v>8080</v>
      </c>
      <c r="E25" s="78">
        <v>0</v>
      </c>
      <c r="F25" s="78"/>
      <c r="G25" s="78"/>
      <c r="H25" s="78"/>
      <c r="I25" s="78"/>
      <c r="J25" s="78"/>
      <c r="K25" s="78"/>
      <c r="L25" s="78">
        <v>100</v>
      </c>
      <c r="M25" s="78"/>
      <c r="N25" s="78"/>
      <c r="O25" s="78"/>
      <c r="P25" s="14">
        <v>0</v>
      </c>
      <c r="Q25" s="14">
        <v>2</v>
      </c>
      <c r="R25" s="2"/>
      <c r="S25" s="2"/>
      <c r="T25" s="2"/>
      <c r="U25" s="2"/>
      <c r="V25" s="2"/>
      <c r="W25" s="2">
        <f>SUM(E25:V25)</f>
        <v>102</v>
      </c>
      <c r="X25" s="6">
        <v>8252</v>
      </c>
      <c r="Y25" s="6">
        <f>X25-D25</f>
        <v>172</v>
      </c>
      <c r="Z25" s="6">
        <f>W25+Y25</f>
        <v>274</v>
      </c>
      <c r="AA25" s="10">
        <v>21</v>
      </c>
      <c r="AB25" s="15"/>
      <c r="AC25" s="14"/>
      <c r="AD25" s="8"/>
      <c r="AE25" s="101"/>
      <c r="AF25" s="102"/>
      <c r="AG25" s="102"/>
      <c r="AH25" s="102"/>
      <c r="AI25" s="102"/>
      <c r="AJ25" s="102"/>
      <c r="AK25" s="103"/>
      <c r="AL25" s="104"/>
      <c r="AM25" s="105"/>
      <c r="AN25" s="105"/>
      <c r="AO25" s="106"/>
      <c r="AP25" s="4"/>
      <c r="AQ25" s="4"/>
      <c r="AR25" s="2"/>
      <c r="AS25" s="2"/>
      <c r="AT25" s="2"/>
      <c r="AU25" s="2"/>
      <c r="AV25" s="2"/>
      <c r="AW25" s="4">
        <f t="shared" si="4"/>
        <v>0</v>
      </c>
      <c r="AX25" s="4"/>
      <c r="AY25" s="8"/>
      <c r="AZ25" s="8">
        <f t="shared" si="5"/>
        <v>0</v>
      </c>
      <c r="BA25" s="12">
        <f t="shared" si="3"/>
        <v>0</v>
      </c>
    </row>
    <row r="26" spans="1:53" ht="13.5" thickBot="1">
      <c r="A26" s="2">
        <v>3</v>
      </c>
      <c r="B26" s="2" t="s">
        <v>26</v>
      </c>
      <c r="C26" s="40">
        <v>96</v>
      </c>
      <c r="D26" s="8">
        <v>6560</v>
      </c>
      <c r="E26" s="78">
        <v>0</v>
      </c>
      <c r="F26" s="78"/>
      <c r="G26" s="78"/>
      <c r="H26" s="78"/>
      <c r="I26" s="78"/>
      <c r="J26" s="78"/>
      <c r="K26" s="78"/>
      <c r="L26" s="78">
        <v>0</v>
      </c>
      <c r="M26" s="78"/>
      <c r="N26" s="78"/>
      <c r="O26" s="78"/>
      <c r="P26" s="14">
        <v>0</v>
      </c>
      <c r="Q26" s="14">
        <v>0</v>
      </c>
      <c r="R26" s="2"/>
      <c r="S26" s="2"/>
      <c r="T26" s="2"/>
      <c r="U26" s="2"/>
      <c r="V26" s="2"/>
      <c r="W26" s="2">
        <f>SUM(E26:V26)</f>
        <v>0</v>
      </c>
      <c r="X26" s="6">
        <v>6685</v>
      </c>
      <c r="Y26" s="6">
        <f aca="true" t="shared" si="6" ref="Y26:Y51">X26-D26</f>
        <v>125</v>
      </c>
      <c r="Z26" s="6">
        <f>W26+Y26</f>
        <v>125</v>
      </c>
      <c r="AA26" s="10">
        <v>22</v>
      </c>
      <c r="AB26" s="15"/>
      <c r="AC26" s="14"/>
      <c r="AD26" s="8"/>
      <c r="AE26" s="101"/>
      <c r="AF26" s="102"/>
      <c r="AG26" s="102"/>
      <c r="AH26" s="102"/>
      <c r="AI26" s="102"/>
      <c r="AJ26" s="102"/>
      <c r="AK26" s="103"/>
      <c r="AL26" s="104"/>
      <c r="AM26" s="105"/>
      <c r="AN26" s="105"/>
      <c r="AO26" s="106"/>
      <c r="AP26" s="4"/>
      <c r="AQ26" s="4"/>
      <c r="AR26" s="2"/>
      <c r="AS26" s="2"/>
      <c r="AT26" s="2"/>
      <c r="AU26" s="2"/>
      <c r="AV26" s="2"/>
      <c r="AW26" s="4">
        <f t="shared" si="4"/>
        <v>0</v>
      </c>
      <c r="AX26" s="4"/>
      <c r="AY26" s="8"/>
      <c r="AZ26" s="8">
        <f t="shared" si="5"/>
        <v>0</v>
      </c>
      <c r="BA26" s="12">
        <f t="shared" si="3"/>
        <v>0</v>
      </c>
    </row>
    <row r="27" spans="1:53" ht="13.5" thickBot="1">
      <c r="A27" s="2">
        <v>4</v>
      </c>
      <c r="B27" s="2" t="s">
        <v>36</v>
      </c>
      <c r="C27" s="40">
        <v>93</v>
      </c>
      <c r="D27" s="8">
        <v>10225</v>
      </c>
      <c r="E27" s="78">
        <v>0</v>
      </c>
      <c r="F27" s="78"/>
      <c r="G27" s="78"/>
      <c r="H27" s="78"/>
      <c r="I27" s="78"/>
      <c r="J27" s="78"/>
      <c r="K27" s="78"/>
      <c r="L27" s="78">
        <v>2</v>
      </c>
      <c r="M27" s="78"/>
      <c r="N27" s="78"/>
      <c r="O27" s="78"/>
      <c r="P27" s="14">
        <v>0</v>
      </c>
      <c r="Q27" s="14">
        <v>2</v>
      </c>
      <c r="R27" s="2"/>
      <c r="S27" s="2"/>
      <c r="T27" s="2"/>
      <c r="U27" s="2"/>
      <c r="V27" s="2"/>
      <c r="W27" s="2">
        <f>SUM(E27:V27)</f>
        <v>4</v>
      </c>
      <c r="X27" s="6">
        <v>10321</v>
      </c>
      <c r="Y27" s="6">
        <f t="shared" si="6"/>
        <v>96</v>
      </c>
      <c r="Z27" s="6">
        <f>W27+Y27</f>
        <v>100</v>
      </c>
      <c r="AA27" s="10">
        <v>23</v>
      </c>
      <c r="AB27" s="18"/>
      <c r="AC27" s="19"/>
      <c r="AD27" s="8"/>
      <c r="AE27" s="101"/>
      <c r="AF27" s="102"/>
      <c r="AG27" s="102"/>
      <c r="AH27" s="102"/>
      <c r="AI27" s="102"/>
      <c r="AJ27" s="102"/>
      <c r="AK27" s="103"/>
      <c r="AL27" s="104"/>
      <c r="AM27" s="105"/>
      <c r="AN27" s="105"/>
      <c r="AO27" s="106"/>
      <c r="AP27" s="4"/>
      <c r="AQ27" s="4"/>
      <c r="AW27" s="4">
        <f t="shared" si="4"/>
        <v>0</v>
      </c>
      <c r="AX27" s="4"/>
      <c r="AY27" s="8"/>
      <c r="AZ27" s="8">
        <f t="shared" si="5"/>
        <v>0</v>
      </c>
      <c r="BA27" s="12">
        <f t="shared" si="3"/>
        <v>0</v>
      </c>
    </row>
    <row r="28" spans="1:53" ht="13.5" thickBot="1">
      <c r="A28" s="2">
        <v>5</v>
      </c>
      <c r="B28" s="2"/>
      <c r="C28" s="40"/>
      <c r="D28" s="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4"/>
      <c r="Q28" s="14"/>
      <c r="R28" s="2"/>
      <c r="S28" s="2"/>
      <c r="T28" s="2"/>
      <c r="U28" s="2"/>
      <c r="V28" s="2"/>
      <c r="W28" s="2">
        <f>SUM(E28:V28)</f>
        <v>0</v>
      </c>
      <c r="X28" s="6"/>
      <c r="Y28" s="6">
        <f t="shared" si="6"/>
        <v>0</v>
      </c>
      <c r="Z28" s="6">
        <f>W28+Y28</f>
        <v>0</v>
      </c>
      <c r="AA28" s="10">
        <v>24</v>
      </c>
      <c r="AB28" s="15"/>
      <c r="AC28" s="14"/>
      <c r="AD28" s="8"/>
      <c r="AE28" s="101"/>
      <c r="AF28" s="102"/>
      <c r="AG28" s="102"/>
      <c r="AH28" s="102"/>
      <c r="AI28" s="102"/>
      <c r="AJ28" s="102"/>
      <c r="AK28" s="103"/>
      <c r="AL28" s="104"/>
      <c r="AM28" s="105"/>
      <c r="AN28" s="105"/>
      <c r="AO28" s="106"/>
      <c r="AP28" s="4"/>
      <c r="AQ28" s="4"/>
      <c r="AR28" s="2"/>
      <c r="AS28" s="2"/>
      <c r="AT28" s="2"/>
      <c r="AU28" s="2"/>
      <c r="AV28" s="2"/>
      <c r="AW28" s="4">
        <f t="shared" si="4"/>
        <v>0</v>
      </c>
      <c r="AX28" s="4"/>
      <c r="AY28" s="8"/>
      <c r="AZ28" s="8">
        <f t="shared" si="5"/>
        <v>0</v>
      </c>
      <c r="BA28" s="12">
        <f t="shared" si="3"/>
        <v>0</v>
      </c>
    </row>
    <row r="29" spans="1:53" ht="18.75" thickBot="1">
      <c r="A29" s="80" t="s">
        <v>66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/>
      <c r="AA29" s="10">
        <v>25</v>
      </c>
      <c r="AB29" s="15"/>
      <c r="AC29" s="14"/>
      <c r="AD29" s="8"/>
      <c r="AE29" s="101"/>
      <c r="AF29" s="102"/>
      <c r="AG29" s="102"/>
      <c r="AH29" s="102"/>
      <c r="AI29" s="102"/>
      <c r="AJ29" s="102"/>
      <c r="AK29" s="103"/>
      <c r="AL29" s="104"/>
      <c r="AM29" s="105"/>
      <c r="AN29" s="105"/>
      <c r="AO29" s="106"/>
      <c r="AP29" s="4"/>
      <c r="AQ29" s="4"/>
      <c r="AR29" s="2"/>
      <c r="AS29" s="2"/>
      <c r="AT29" s="2"/>
      <c r="AU29" s="2"/>
      <c r="AV29" s="2"/>
      <c r="AW29" s="4">
        <f t="shared" si="4"/>
        <v>0</v>
      </c>
      <c r="AX29" s="4"/>
      <c r="AY29" s="8"/>
      <c r="AZ29" s="8">
        <f t="shared" si="5"/>
        <v>0</v>
      </c>
      <c r="BA29" s="12">
        <f t="shared" si="3"/>
        <v>0</v>
      </c>
    </row>
    <row r="30" spans="1:53" ht="13.5" thickBot="1">
      <c r="A30" s="14"/>
      <c r="B30" s="14" t="s">
        <v>55</v>
      </c>
      <c r="C30" s="14">
        <v>55</v>
      </c>
      <c r="D30" s="14">
        <v>8710</v>
      </c>
      <c r="E30" s="66">
        <v>0</v>
      </c>
      <c r="F30" s="67"/>
      <c r="G30" s="67"/>
      <c r="H30" s="67"/>
      <c r="I30" s="67"/>
      <c r="J30" s="67"/>
      <c r="K30" s="68"/>
      <c r="L30" s="66">
        <v>20</v>
      </c>
      <c r="M30" s="67"/>
      <c r="N30" s="67"/>
      <c r="O30" s="68"/>
      <c r="P30" s="14">
        <v>24</v>
      </c>
      <c r="Q30" s="14">
        <v>4</v>
      </c>
      <c r="R30" s="14"/>
      <c r="S30" s="14"/>
      <c r="T30" s="14"/>
      <c r="U30" s="14"/>
      <c r="V30" s="14"/>
      <c r="W30" s="2">
        <f>SUM(E30:V30)</f>
        <v>48</v>
      </c>
      <c r="X30" s="44">
        <v>8846</v>
      </c>
      <c r="Y30" s="14">
        <f t="shared" si="6"/>
        <v>136</v>
      </c>
      <c r="Z30" s="44">
        <f>W30+Y30</f>
        <v>184</v>
      </c>
      <c r="AA30" s="10">
        <v>26</v>
      </c>
      <c r="AB30" s="15"/>
      <c r="AC30" s="14"/>
      <c r="AD30" s="8"/>
      <c r="AE30" s="101"/>
      <c r="AF30" s="102"/>
      <c r="AG30" s="102"/>
      <c r="AH30" s="102"/>
      <c r="AI30" s="102"/>
      <c r="AJ30" s="102"/>
      <c r="AK30" s="103"/>
      <c r="AL30" s="104"/>
      <c r="AM30" s="105"/>
      <c r="AN30" s="105"/>
      <c r="AO30" s="106"/>
      <c r="AP30" s="4"/>
      <c r="AQ30" s="4"/>
      <c r="AR30" s="2"/>
      <c r="AS30" s="2"/>
      <c r="AT30" s="2"/>
      <c r="AU30" s="2"/>
      <c r="AV30" s="2"/>
      <c r="AW30" s="4">
        <f t="shared" si="4"/>
        <v>0</v>
      </c>
      <c r="AX30" s="4"/>
      <c r="AY30" s="8"/>
      <c r="AZ30" s="8">
        <f t="shared" si="5"/>
        <v>0</v>
      </c>
      <c r="BA30" s="12">
        <f t="shared" si="3"/>
        <v>0</v>
      </c>
    </row>
    <row r="31" spans="1:53" ht="13.5" thickBot="1">
      <c r="A31" s="14"/>
      <c r="B31" s="27" t="s">
        <v>60</v>
      </c>
      <c r="C31" s="14">
        <v>77</v>
      </c>
      <c r="D31" s="14">
        <v>7990</v>
      </c>
      <c r="E31" s="66">
        <v>0</v>
      </c>
      <c r="F31" s="67"/>
      <c r="G31" s="67"/>
      <c r="H31" s="67"/>
      <c r="I31" s="67"/>
      <c r="J31" s="67"/>
      <c r="K31" s="40"/>
      <c r="L31" s="66">
        <v>2</v>
      </c>
      <c r="M31" s="67"/>
      <c r="N31" s="67"/>
      <c r="O31" s="68"/>
      <c r="P31" s="40">
        <v>4</v>
      </c>
      <c r="Q31" s="40">
        <v>2</v>
      </c>
      <c r="R31" s="14"/>
      <c r="S31" s="14"/>
      <c r="T31" s="14"/>
      <c r="U31" s="14"/>
      <c r="V31" s="14"/>
      <c r="W31" s="2">
        <f>SUM(E31:V31)</f>
        <v>8</v>
      </c>
      <c r="X31" s="44">
        <v>8125</v>
      </c>
      <c r="Y31" s="14">
        <f t="shared" si="6"/>
        <v>135</v>
      </c>
      <c r="Z31" s="44">
        <f>W31+Y31</f>
        <v>143</v>
      </c>
      <c r="AA31" s="10">
        <v>27</v>
      </c>
      <c r="AB31" s="15"/>
      <c r="AC31" s="14"/>
      <c r="AD31" s="8"/>
      <c r="AE31" s="101"/>
      <c r="AF31" s="102"/>
      <c r="AG31" s="102"/>
      <c r="AH31" s="102"/>
      <c r="AI31" s="102"/>
      <c r="AJ31" s="102"/>
      <c r="AK31" s="103"/>
      <c r="AL31" s="104"/>
      <c r="AM31" s="105"/>
      <c r="AN31" s="105"/>
      <c r="AO31" s="106"/>
      <c r="AP31" s="4"/>
      <c r="AQ31" s="4"/>
      <c r="AR31" s="2"/>
      <c r="AS31" s="2"/>
      <c r="AT31" s="2"/>
      <c r="AU31" s="2"/>
      <c r="AV31" s="2"/>
      <c r="AW31" s="4">
        <f t="shared" si="4"/>
        <v>0</v>
      </c>
      <c r="AX31" s="4"/>
      <c r="AY31" s="8"/>
      <c r="AZ31" s="8">
        <f t="shared" si="5"/>
        <v>0</v>
      </c>
      <c r="BA31" s="12">
        <f t="shared" si="3"/>
        <v>0</v>
      </c>
    </row>
    <row r="32" spans="1:53" ht="13.5" thickBot="1">
      <c r="A32" s="2">
        <v>7</v>
      </c>
      <c r="B32" s="2" t="s">
        <v>54</v>
      </c>
      <c r="C32" s="14">
        <v>20</v>
      </c>
      <c r="D32" s="6">
        <v>6500</v>
      </c>
      <c r="E32" s="66">
        <v>0</v>
      </c>
      <c r="F32" s="67"/>
      <c r="G32" s="67"/>
      <c r="H32" s="67"/>
      <c r="I32" s="67"/>
      <c r="J32" s="67"/>
      <c r="K32" s="68"/>
      <c r="L32" s="66">
        <v>2</v>
      </c>
      <c r="M32" s="67"/>
      <c r="N32" s="67"/>
      <c r="O32" s="68"/>
      <c r="P32" s="40">
        <v>2</v>
      </c>
      <c r="Q32" s="40">
        <v>0</v>
      </c>
      <c r="R32" s="2"/>
      <c r="S32" s="2"/>
      <c r="T32" s="2"/>
      <c r="U32" s="2"/>
      <c r="V32" s="2"/>
      <c r="W32" s="2">
        <f>SUM(E32:V32)</f>
        <v>4</v>
      </c>
      <c r="X32" s="50">
        <v>6612</v>
      </c>
      <c r="Y32" s="14">
        <f t="shared" si="6"/>
        <v>112</v>
      </c>
      <c r="Z32" s="51">
        <f>W32+Y32</f>
        <v>116</v>
      </c>
      <c r="AA32" s="10">
        <v>28</v>
      </c>
      <c r="AB32" s="15"/>
      <c r="AC32" s="14"/>
      <c r="AD32" s="8"/>
      <c r="AE32" s="101"/>
      <c r="AF32" s="102"/>
      <c r="AG32" s="102"/>
      <c r="AH32" s="102"/>
      <c r="AI32" s="102"/>
      <c r="AJ32" s="102"/>
      <c r="AK32" s="103"/>
      <c r="AL32" s="104"/>
      <c r="AM32" s="105"/>
      <c r="AN32" s="105"/>
      <c r="AO32" s="106"/>
      <c r="AP32" s="4"/>
      <c r="AQ32" s="4"/>
      <c r="AR32" s="2"/>
      <c r="AS32" s="2"/>
      <c r="AT32" s="2"/>
      <c r="AU32" s="2"/>
      <c r="AV32" s="2"/>
      <c r="AW32" s="4">
        <f t="shared" si="4"/>
        <v>0</v>
      </c>
      <c r="AX32" s="4"/>
      <c r="AY32" s="8"/>
      <c r="AZ32" s="8">
        <f t="shared" si="5"/>
        <v>0</v>
      </c>
      <c r="BA32" s="12">
        <f t="shared" si="3"/>
        <v>0</v>
      </c>
    </row>
    <row r="33" spans="1:53" ht="15.75" thickBot="1">
      <c r="A33" s="23"/>
      <c r="B33" s="83" t="s">
        <v>67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24"/>
      <c r="Y33" s="24"/>
      <c r="Z33" s="52"/>
      <c r="AA33" s="10">
        <v>29</v>
      </c>
      <c r="AB33" s="2"/>
      <c r="AC33" s="14"/>
      <c r="AD33" s="8"/>
      <c r="AE33" s="101"/>
      <c r="AF33" s="102"/>
      <c r="AG33" s="102"/>
      <c r="AH33" s="102"/>
      <c r="AI33" s="102"/>
      <c r="AJ33" s="102"/>
      <c r="AK33" s="103"/>
      <c r="AL33" s="104"/>
      <c r="AM33" s="105"/>
      <c r="AN33" s="105"/>
      <c r="AO33" s="106"/>
      <c r="AP33" s="4"/>
      <c r="AQ33" s="4"/>
      <c r="AR33" s="2"/>
      <c r="AS33" s="2"/>
      <c r="AT33" s="2"/>
      <c r="AU33" s="2"/>
      <c r="AV33" s="2"/>
      <c r="AW33" s="4">
        <f t="shared" si="4"/>
        <v>0</v>
      </c>
      <c r="AX33" s="4"/>
      <c r="AY33" s="8"/>
      <c r="AZ33" s="8">
        <f t="shared" si="5"/>
        <v>0</v>
      </c>
      <c r="BA33" s="12">
        <f t="shared" si="3"/>
        <v>0</v>
      </c>
    </row>
    <row r="34" spans="1:53" ht="13.5" thickBot="1">
      <c r="A34" s="2"/>
      <c r="B34" s="2" t="s">
        <v>42</v>
      </c>
      <c r="C34" s="2">
        <v>15</v>
      </c>
      <c r="D34" s="2">
        <v>6920</v>
      </c>
      <c r="E34" s="66">
        <v>0</v>
      </c>
      <c r="F34" s="67"/>
      <c r="G34" s="67"/>
      <c r="H34" s="67"/>
      <c r="I34" s="67"/>
      <c r="J34" s="67"/>
      <c r="K34" s="68"/>
      <c r="L34" s="66">
        <v>102</v>
      </c>
      <c r="M34" s="67"/>
      <c r="N34" s="67"/>
      <c r="O34" s="68"/>
      <c r="P34" s="2">
        <v>50</v>
      </c>
      <c r="Q34" s="2">
        <v>50</v>
      </c>
      <c r="R34" s="2"/>
      <c r="S34" s="2"/>
      <c r="T34" s="2"/>
      <c r="U34" s="2"/>
      <c r="V34" s="2"/>
      <c r="W34" s="2">
        <f>SUM(E34:V34)</f>
        <v>202</v>
      </c>
      <c r="X34" s="2">
        <v>7064</v>
      </c>
      <c r="Y34" s="2">
        <f t="shared" si="6"/>
        <v>144</v>
      </c>
      <c r="Z34" s="41">
        <f>W34+Y34</f>
        <v>346</v>
      </c>
      <c r="AA34" s="10">
        <v>30</v>
      </c>
      <c r="AB34" s="2"/>
      <c r="AC34" s="14"/>
      <c r="AD34" s="8"/>
      <c r="AE34" s="101"/>
      <c r="AF34" s="102"/>
      <c r="AG34" s="102"/>
      <c r="AH34" s="102"/>
      <c r="AI34" s="102"/>
      <c r="AJ34" s="102"/>
      <c r="AK34" s="103"/>
      <c r="AL34" s="104"/>
      <c r="AM34" s="105"/>
      <c r="AN34" s="105"/>
      <c r="AO34" s="106"/>
      <c r="AP34" s="4"/>
      <c r="AQ34" s="4"/>
      <c r="AR34" s="2"/>
      <c r="AS34" s="2"/>
      <c r="AT34" s="2"/>
      <c r="AU34" s="2"/>
      <c r="AV34" s="2"/>
      <c r="AW34" s="4">
        <f t="shared" si="4"/>
        <v>0</v>
      </c>
      <c r="AX34" s="4"/>
      <c r="AY34" s="8"/>
      <c r="AZ34" s="8">
        <f t="shared" si="5"/>
        <v>0</v>
      </c>
      <c r="BA34" s="12">
        <f t="shared" si="3"/>
        <v>0</v>
      </c>
    </row>
    <row r="35" spans="1:53" ht="13.5" thickBot="1">
      <c r="A35" s="2"/>
      <c r="B35" s="2" t="s">
        <v>44</v>
      </c>
      <c r="C35" s="2">
        <v>17</v>
      </c>
      <c r="D35" s="2">
        <v>5440</v>
      </c>
      <c r="E35" s="66">
        <v>0</v>
      </c>
      <c r="F35" s="67"/>
      <c r="G35" s="67"/>
      <c r="H35" s="67"/>
      <c r="I35" s="67"/>
      <c r="J35" s="67"/>
      <c r="K35" s="68"/>
      <c r="L35" s="66">
        <v>0</v>
      </c>
      <c r="M35" s="67"/>
      <c r="N35" s="67"/>
      <c r="O35" s="68"/>
      <c r="P35" s="2">
        <v>0</v>
      </c>
      <c r="Q35" s="2">
        <v>0</v>
      </c>
      <c r="R35" s="2"/>
      <c r="S35" s="2"/>
      <c r="T35" s="2"/>
      <c r="U35" s="2"/>
      <c r="V35" s="2"/>
      <c r="W35" s="2">
        <f aca="true" t="shared" si="7" ref="W35:W51">SUM(E35:V35)</f>
        <v>0</v>
      </c>
      <c r="X35" s="2">
        <v>5549</v>
      </c>
      <c r="Y35" s="2">
        <f t="shared" si="6"/>
        <v>109</v>
      </c>
      <c r="Z35" s="41">
        <f aca="true" t="shared" si="8" ref="Z35:Z51">W35+Y35</f>
        <v>109</v>
      </c>
      <c r="AA35" s="10">
        <v>31</v>
      </c>
      <c r="AB35" s="2"/>
      <c r="AC35" s="14"/>
      <c r="AD35" s="8"/>
      <c r="AE35" s="101"/>
      <c r="AF35" s="102"/>
      <c r="AG35" s="102"/>
      <c r="AH35" s="102"/>
      <c r="AI35" s="102"/>
      <c r="AJ35" s="102"/>
      <c r="AK35" s="103"/>
      <c r="AL35" s="104"/>
      <c r="AM35" s="105"/>
      <c r="AN35" s="105"/>
      <c r="AO35" s="106"/>
      <c r="AP35" s="4"/>
      <c r="AQ35" s="4"/>
      <c r="AR35" s="2"/>
      <c r="AS35" s="2"/>
      <c r="AT35" s="2"/>
      <c r="AU35" s="2"/>
      <c r="AV35" s="2"/>
      <c r="AW35" s="4">
        <f t="shared" si="4"/>
        <v>0</v>
      </c>
      <c r="AX35" s="4"/>
      <c r="AY35" s="8"/>
      <c r="AZ35" s="8">
        <f t="shared" si="5"/>
        <v>0</v>
      </c>
      <c r="BA35" s="12">
        <f t="shared" si="3"/>
        <v>0</v>
      </c>
    </row>
    <row r="36" spans="1:53" ht="12.75">
      <c r="A36" s="2"/>
      <c r="B36" s="2" t="s">
        <v>45</v>
      </c>
      <c r="C36" s="2">
        <v>19</v>
      </c>
      <c r="D36" s="2">
        <v>7185</v>
      </c>
      <c r="E36" s="66">
        <v>0</v>
      </c>
      <c r="F36" s="67"/>
      <c r="G36" s="67"/>
      <c r="H36" s="67"/>
      <c r="I36" s="67"/>
      <c r="J36" s="67"/>
      <c r="K36" s="68"/>
      <c r="L36" s="66">
        <v>0</v>
      </c>
      <c r="M36" s="67"/>
      <c r="N36" s="67"/>
      <c r="O36" s="68"/>
      <c r="P36" s="2">
        <v>2</v>
      </c>
      <c r="Q36" s="2">
        <v>2</v>
      </c>
      <c r="R36" s="2"/>
      <c r="S36" s="2"/>
      <c r="T36" s="2"/>
      <c r="U36" s="2"/>
      <c r="V36" s="2"/>
      <c r="W36" s="2">
        <f t="shared" si="7"/>
        <v>4</v>
      </c>
      <c r="X36" s="2">
        <v>7317</v>
      </c>
      <c r="Y36" s="2">
        <f t="shared" si="6"/>
        <v>132</v>
      </c>
      <c r="Z36" s="41">
        <f t="shared" si="8"/>
        <v>136</v>
      </c>
      <c r="AA36" s="10">
        <v>32</v>
      </c>
      <c r="AB36" s="2"/>
      <c r="AC36" s="14"/>
      <c r="AD36" s="8"/>
      <c r="AE36" s="104"/>
      <c r="AF36" s="105"/>
      <c r="AG36" s="105"/>
      <c r="AH36" s="105"/>
      <c r="AI36" s="105"/>
      <c r="AJ36" s="105"/>
      <c r="AK36" s="106"/>
      <c r="AL36" s="104"/>
      <c r="AM36" s="105"/>
      <c r="AN36" s="105"/>
      <c r="AO36" s="106"/>
      <c r="AP36" s="4"/>
      <c r="AQ36" s="4"/>
      <c r="AR36" s="2"/>
      <c r="AS36" s="2"/>
      <c r="AT36" s="2"/>
      <c r="AU36" s="2"/>
      <c r="AV36" s="2"/>
      <c r="AW36" s="4">
        <f t="shared" si="4"/>
        <v>0</v>
      </c>
      <c r="AX36" s="4"/>
      <c r="AY36" s="8"/>
      <c r="AZ36" s="8">
        <f t="shared" si="5"/>
        <v>0</v>
      </c>
      <c r="BA36" s="12">
        <f t="shared" si="3"/>
        <v>0</v>
      </c>
    </row>
    <row r="37" spans="1:53" ht="18.75" customHeight="1" thickBot="1">
      <c r="A37" s="2"/>
      <c r="B37" s="2" t="s">
        <v>46</v>
      </c>
      <c r="C37" s="2">
        <v>81</v>
      </c>
      <c r="D37" s="2">
        <v>7110</v>
      </c>
      <c r="E37" s="66">
        <v>0</v>
      </c>
      <c r="F37" s="67"/>
      <c r="G37" s="67"/>
      <c r="H37" s="67"/>
      <c r="I37" s="67"/>
      <c r="J37" s="67"/>
      <c r="K37" s="68"/>
      <c r="L37" s="66">
        <v>50</v>
      </c>
      <c r="M37" s="67"/>
      <c r="N37" s="67"/>
      <c r="O37" s="68"/>
      <c r="P37" s="2">
        <v>0</v>
      </c>
      <c r="Q37" s="2">
        <v>0</v>
      </c>
      <c r="R37" s="2"/>
      <c r="S37" s="2"/>
      <c r="T37" s="2"/>
      <c r="U37" s="2"/>
      <c r="V37" s="2"/>
      <c r="W37" s="2">
        <f t="shared" si="7"/>
        <v>50</v>
      </c>
      <c r="X37" s="2">
        <v>7242</v>
      </c>
      <c r="Y37" s="2">
        <f t="shared" si="6"/>
        <v>132</v>
      </c>
      <c r="Z37" s="41">
        <f t="shared" si="8"/>
        <v>182</v>
      </c>
      <c r="AA37" s="108" t="s">
        <v>22</v>
      </c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9"/>
    </row>
    <row r="38" spans="1:53" ht="13.5" thickBot="1">
      <c r="A38" s="2"/>
      <c r="B38" s="2" t="s">
        <v>47</v>
      </c>
      <c r="C38" s="2">
        <v>83</v>
      </c>
      <c r="D38" s="2">
        <v>7000</v>
      </c>
      <c r="E38" s="66">
        <v>0</v>
      </c>
      <c r="F38" s="67"/>
      <c r="G38" s="67"/>
      <c r="H38" s="67"/>
      <c r="I38" s="67"/>
      <c r="J38" s="67"/>
      <c r="K38" s="68"/>
      <c r="L38" s="66">
        <v>50</v>
      </c>
      <c r="M38" s="67"/>
      <c r="N38" s="67"/>
      <c r="O38" s="68"/>
      <c r="P38" s="15" t="s">
        <v>59</v>
      </c>
      <c r="Q38" s="2"/>
      <c r="R38" s="2"/>
      <c r="S38" s="2"/>
      <c r="T38" s="2"/>
      <c r="U38" s="2"/>
      <c r="V38" s="2"/>
      <c r="W38" s="2">
        <f t="shared" si="7"/>
        <v>50</v>
      </c>
      <c r="X38" s="2"/>
      <c r="Y38" s="2">
        <f t="shared" si="6"/>
        <v>-7000</v>
      </c>
      <c r="Z38" s="41">
        <f t="shared" si="8"/>
        <v>-6950</v>
      </c>
      <c r="AA38" s="2">
        <v>1</v>
      </c>
      <c r="AB38" s="2"/>
      <c r="AC38" s="40"/>
      <c r="AD38" s="6"/>
      <c r="AE38" s="104"/>
      <c r="AF38" s="105"/>
      <c r="AG38" s="105"/>
      <c r="AH38" s="105"/>
      <c r="AI38" s="105"/>
      <c r="AJ38" s="105"/>
      <c r="AK38" s="106"/>
      <c r="AL38" s="104"/>
      <c r="AM38" s="105"/>
      <c r="AN38" s="105"/>
      <c r="AO38" s="106"/>
      <c r="AP38" s="4"/>
      <c r="AQ38" s="2"/>
      <c r="AR38" s="2"/>
      <c r="AS38" s="2"/>
      <c r="AT38" s="2"/>
      <c r="AU38" s="2"/>
      <c r="AV38" s="2"/>
      <c r="AW38" s="2">
        <f aca="true" t="shared" si="9" ref="AW38:AW44">SUM(AE38:AV38)</f>
        <v>0</v>
      </c>
      <c r="AX38" s="2"/>
      <c r="AY38" s="6"/>
      <c r="AZ38" s="6">
        <f>AY38-AD38</f>
        <v>0</v>
      </c>
      <c r="BA38" s="6">
        <f aca="true" t="shared" si="10" ref="BA38:BA44">AW38+AZ38</f>
        <v>0</v>
      </c>
    </row>
    <row r="39" spans="1:53" ht="13.5" thickBot="1">
      <c r="A39" s="2"/>
      <c r="B39" s="2" t="s">
        <v>48</v>
      </c>
      <c r="C39" s="2">
        <v>85</v>
      </c>
      <c r="D39" s="2">
        <v>5720</v>
      </c>
      <c r="E39" s="66">
        <v>0</v>
      </c>
      <c r="F39" s="67"/>
      <c r="G39" s="67"/>
      <c r="H39" s="67"/>
      <c r="I39" s="67"/>
      <c r="J39" s="67"/>
      <c r="K39" s="68"/>
      <c r="L39" s="66">
        <v>200</v>
      </c>
      <c r="M39" s="67"/>
      <c r="N39" s="67"/>
      <c r="O39" s="68"/>
      <c r="P39" s="2">
        <v>100</v>
      </c>
      <c r="Q39" s="2">
        <v>100</v>
      </c>
      <c r="R39" s="2"/>
      <c r="S39" s="2"/>
      <c r="T39" s="2"/>
      <c r="U39" s="2"/>
      <c r="V39" s="2"/>
      <c r="W39" s="2">
        <f t="shared" si="7"/>
        <v>400</v>
      </c>
      <c r="X39" s="2">
        <v>5827</v>
      </c>
      <c r="Y39" s="2">
        <f t="shared" si="6"/>
        <v>107</v>
      </c>
      <c r="Z39" s="41">
        <f t="shared" si="8"/>
        <v>507</v>
      </c>
      <c r="AA39" s="2">
        <v>2</v>
      </c>
      <c r="AB39" s="2"/>
      <c r="AC39" s="40"/>
      <c r="AD39" s="8"/>
      <c r="AE39" s="104"/>
      <c r="AF39" s="105"/>
      <c r="AG39" s="105"/>
      <c r="AH39" s="105"/>
      <c r="AI39" s="105"/>
      <c r="AJ39" s="105"/>
      <c r="AK39" s="106"/>
      <c r="AL39" s="104"/>
      <c r="AM39" s="105"/>
      <c r="AN39" s="105"/>
      <c r="AO39" s="106"/>
      <c r="AP39" s="4"/>
      <c r="AQ39" s="2"/>
      <c r="AR39" s="2"/>
      <c r="AS39" s="2"/>
      <c r="AT39" s="2"/>
      <c r="AU39" s="2"/>
      <c r="AV39" s="2"/>
      <c r="AW39" s="2">
        <f t="shared" si="9"/>
        <v>0</v>
      </c>
      <c r="AX39" s="2"/>
      <c r="AY39" s="6"/>
      <c r="AZ39" s="6"/>
      <c r="BA39" s="6">
        <f t="shared" si="10"/>
        <v>0</v>
      </c>
    </row>
    <row r="40" spans="1:53" ht="13.5" thickBot="1">
      <c r="A40" s="2"/>
      <c r="B40" s="2" t="s">
        <v>49</v>
      </c>
      <c r="C40" s="2">
        <v>86</v>
      </c>
      <c r="D40" s="2">
        <v>6850</v>
      </c>
      <c r="E40" s="66">
        <v>0</v>
      </c>
      <c r="F40" s="67"/>
      <c r="G40" s="67"/>
      <c r="H40" s="67"/>
      <c r="I40" s="67"/>
      <c r="J40" s="67"/>
      <c r="K40" s="68"/>
      <c r="L40" s="66">
        <v>2</v>
      </c>
      <c r="M40" s="67"/>
      <c r="N40" s="67"/>
      <c r="O40" s="68"/>
      <c r="P40" s="2">
        <v>2</v>
      </c>
      <c r="Q40" s="2">
        <v>0</v>
      </c>
      <c r="R40" s="2"/>
      <c r="S40" s="2"/>
      <c r="T40" s="2"/>
      <c r="U40" s="2"/>
      <c r="V40" s="2"/>
      <c r="W40" s="2">
        <f t="shared" si="7"/>
        <v>4</v>
      </c>
      <c r="X40" s="2">
        <v>6975</v>
      </c>
      <c r="Y40" s="2">
        <f t="shared" si="6"/>
        <v>125</v>
      </c>
      <c r="Z40" s="41">
        <f t="shared" si="8"/>
        <v>129</v>
      </c>
      <c r="AA40" s="2">
        <v>3</v>
      </c>
      <c r="AB40" s="2"/>
      <c r="AC40" s="40"/>
      <c r="AD40" s="8"/>
      <c r="AE40" s="104"/>
      <c r="AF40" s="105"/>
      <c r="AG40" s="105"/>
      <c r="AH40" s="105"/>
      <c r="AI40" s="105"/>
      <c r="AJ40" s="105"/>
      <c r="AK40" s="106"/>
      <c r="AL40" s="104"/>
      <c r="AM40" s="105"/>
      <c r="AN40" s="105"/>
      <c r="AO40" s="106"/>
      <c r="AP40" s="4"/>
      <c r="AQ40" s="2"/>
      <c r="AR40" s="2"/>
      <c r="AS40" s="2"/>
      <c r="AT40" s="2"/>
      <c r="AU40" s="2"/>
      <c r="AV40" s="2"/>
      <c r="AW40" s="2">
        <f t="shared" si="9"/>
        <v>0</v>
      </c>
      <c r="AX40" s="2"/>
      <c r="AY40" s="6"/>
      <c r="AZ40" s="6"/>
      <c r="BA40" s="6">
        <f t="shared" si="10"/>
        <v>0</v>
      </c>
    </row>
    <row r="41" spans="1:53" ht="13.5" thickBot="1">
      <c r="A41" s="2"/>
      <c r="B41" s="2" t="s">
        <v>19</v>
      </c>
      <c r="C41" s="2">
        <v>23</v>
      </c>
      <c r="D41" s="2">
        <v>7820</v>
      </c>
      <c r="E41" s="66">
        <v>0</v>
      </c>
      <c r="F41" s="67"/>
      <c r="G41" s="67"/>
      <c r="H41" s="67"/>
      <c r="I41" s="67"/>
      <c r="J41" s="67"/>
      <c r="K41" s="68"/>
      <c r="L41" s="66">
        <v>4</v>
      </c>
      <c r="M41" s="67"/>
      <c r="N41" s="67"/>
      <c r="O41" s="68"/>
      <c r="P41" s="2">
        <v>0</v>
      </c>
      <c r="Q41" s="2">
        <v>0</v>
      </c>
      <c r="R41" s="2"/>
      <c r="S41" s="2"/>
      <c r="T41" s="2"/>
      <c r="U41" s="2"/>
      <c r="V41" s="2"/>
      <c r="W41" s="2">
        <f t="shared" si="7"/>
        <v>4</v>
      </c>
      <c r="X41" s="2">
        <v>7925</v>
      </c>
      <c r="Y41" s="2">
        <f t="shared" si="6"/>
        <v>105</v>
      </c>
      <c r="Z41" s="41">
        <f t="shared" si="8"/>
        <v>109</v>
      </c>
      <c r="AA41" s="2">
        <v>4</v>
      </c>
      <c r="AB41" s="2"/>
      <c r="AC41" s="40"/>
      <c r="AD41" s="8"/>
      <c r="AE41" s="104"/>
      <c r="AF41" s="105"/>
      <c r="AG41" s="105"/>
      <c r="AH41" s="105"/>
      <c r="AI41" s="105"/>
      <c r="AJ41" s="105"/>
      <c r="AK41" s="106"/>
      <c r="AL41" s="104"/>
      <c r="AM41" s="105"/>
      <c r="AN41" s="105"/>
      <c r="AO41" s="106"/>
      <c r="AP41" s="4"/>
      <c r="AQ41" s="2"/>
      <c r="AR41" s="2"/>
      <c r="AS41" s="2"/>
      <c r="AT41" s="2"/>
      <c r="AU41" s="2"/>
      <c r="AV41" s="2"/>
      <c r="AW41" s="2">
        <f t="shared" si="9"/>
        <v>0</v>
      </c>
      <c r="AX41" s="2"/>
      <c r="AY41" s="6"/>
      <c r="AZ41" s="6"/>
      <c r="BA41" s="6">
        <f t="shared" si="10"/>
        <v>0</v>
      </c>
    </row>
    <row r="42" spans="1:53" ht="13.5" thickBot="1">
      <c r="A42" s="2"/>
      <c r="B42" s="2" t="s">
        <v>21</v>
      </c>
      <c r="C42" s="2">
        <v>61</v>
      </c>
      <c r="D42" s="2">
        <v>6440</v>
      </c>
      <c r="E42" s="66">
        <v>0</v>
      </c>
      <c r="F42" s="67"/>
      <c r="G42" s="67"/>
      <c r="H42" s="67"/>
      <c r="I42" s="67"/>
      <c r="J42" s="67"/>
      <c r="K42" s="68"/>
      <c r="L42" s="66">
        <v>0</v>
      </c>
      <c r="M42" s="67"/>
      <c r="N42" s="67"/>
      <c r="O42" s="68"/>
      <c r="P42" s="2">
        <v>2</v>
      </c>
      <c r="Q42" s="2">
        <v>2</v>
      </c>
      <c r="R42" s="2"/>
      <c r="S42" s="2"/>
      <c r="T42" s="2"/>
      <c r="U42" s="2"/>
      <c r="V42" s="2"/>
      <c r="W42" s="2">
        <f t="shared" si="7"/>
        <v>4</v>
      </c>
      <c r="X42" s="2">
        <v>6541</v>
      </c>
      <c r="Y42" s="2">
        <f t="shared" si="6"/>
        <v>101</v>
      </c>
      <c r="Z42" s="41">
        <f t="shared" si="8"/>
        <v>105</v>
      </c>
      <c r="AA42" s="2">
        <v>5</v>
      </c>
      <c r="AB42" s="2"/>
      <c r="AC42" s="40"/>
      <c r="AD42" s="8"/>
      <c r="AE42" s="104"/>
      <c r="AF42" s="105"/>
      <c r="AG42" s="105"/>
      <c r="AH42" s="105"/>
      <c r="AI42" s="105"/>
      <c r="AJ42" s="105"/>
      <c r="AK42" s="106"/>
      <c r="AL42" s="104"/>
      <c r="AM42" s="105"/>
      <c r="AN42" s="105"/>
      <c r="AO42" s="106"/>
      <c r="AP42" s="4"/>
      <c r="AQ42" s="2"/>
      <c r="AR42" s="2"/>
      <c r="AS42" s="2"/>
      <c r="AT42" s="2"/>
      <c r="AU42" s="2"/>
      <c r="AV42" s="2"/>
      <c r="AW42" s="2">
        <f t="shared" si="9"/>
        <v>0</v>
      </c>
      <c r="AX42" s="2"/>
      <c r="AY42" s="6"/>
      <c r="AZ42" s="6"/>
      <c r="BA42" s="6">
        <f t="shared" si="10"/>
        <v>0</v>
      </c>
    </row>
    <row r="43" spans="1:53" ht="13.5" thickBot="1">
      <c r="A43" s="2"/>
      <c r="B43" s="2" t="s">
        <v>20</v>
      </c>
      <c r="C43" s="2">
        <v>29</v>
      </c>
      <c r="D43" s="2">
        <v>5890</v>
      </c>
      <c r="E43" s="66">
        <v>0</v>
      </c>
      <c r="F43" s="67"/>
      <c r="G43" s="67"/>
      <c r="H43" s="67"/>
      <c r="I43" s="67"/>
      <c r="J43" s="67"/>
      <c r="K43" s="68"/>
      <c r="L43" s="66">
        <v>0</v>
      </c>
      <c r="M43" s="67"/>
      <c r="N43" s="67"/>
      <c r="O43" s="68"/>
      <c r="P43" s="2">
        <v>2</v>
      </c>
      <c r="Q43" s="2">
        <v>0</v>
      </c>
      <c r="R43" s="2"/>
      <c r="S43" s="2"/>
      <c r="T43" s="2"/>
      <c r="U43" s="2"/>
      <c r="V43" s="2"/>
      <c r="W43" s="2">
        <f t="shared" si="7"/>
        <v>2</v>
      </c>
      <c r="X43" s="2">
        <v>5989</v>
      </c>
      <c r="Y43" s="2">
        <f t="shared" si="6"/>
        <v>99</v>
      </c>
      <c r="Z43" s="41">
        <f t="shared" si="8"/>
        <v>101</v>
      </c>
      <c r="AA43" s="2">
        <v>6</v>
      </c>
      <c r="AB43" s="2"/>
      <c r="AC43" s="40"/>
      <c r="AD43" s="8"/>
      <c r="AE43" s="20"/>
      <c r="AF43" s="21"/>
      <c r="AG43" s="21"/>
      <c r="AH43" s="21"/>
      <c r="AI43" s="21"/>
      <c r="AJ43" s="21"/>
      <c r="AK43" s="22"/>
      <c r="AL43" s="20"/>
      <c r="AM43" s="21"/>
      <c r="AN43" s="21"/>
      <c r="AO43" s="22"/>
      <c r="AP43" s="4"/>
      <c r="AQ43" s="2"/>
      <c r="AR43" s="2"/>
      <c r="AS43" s="2"/>
      <c r="AT43" s="2"/>
      <c r="AU43" s="2"/>
      <c r="AV43" s="2"/>
      <c r="AW43" s="2"/>
      <c r="AX43" s="2"/>
      <c r="AY43" s="6"/>
      <c r="AZ43" s="6"/>
      <c r="BA43" s="6">
        <f t="shared" si="10"/>
        <v>0</v>
      </c>
    </row>
    <row r="44" spans="1:53" ht="15.75">
      <c r="A44" s="2"/>
      <c r="B44" s="85" t="s">
        <v>68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7"/>
      <c r="Y44" s="23"/>
      <c r="Z44" s="53"/>
      <c r="AA44" s="2">
        <v>7</v>
      </c>
      <c r="AB44" s="2"/>
      <c r="AC44" s="40"/>
      <c r="AD44" s="8"/>
      <c r="AE44" s="104"/>
      <c r="AF44" s="105"/>
      <c r="AG44" s="105"/>
      <c r="AH44" s="105"/>
      <c r="AI44" s="105"/>
      <c r="AJ44" s="105"/>
      <c r="AK44" s="106"/>
      <c r="AL44" s="104"/>
      <c r="AM44" s="105"/>
      <c r="AN44" s="105"/>
      <c r="AO44" s="106"/>
      <c r="AP44" s="4"/>
      <c r="AQ44" s="2"/>
      <c r="AR44" s="2"/>
      <c r="AS44" s="2"/>
      <c r="AT44" s="2"/>
      <c r="AU44" s="2"/>
      <c r="AV44" s="2"/>
      <c r="AW44" s="2">
        <f t="shared" si="9"/>
        <v>0</v>
      </c>
      <c r="AX44" s="2"/>
      <c r="AY44" s="6"/>
      <c r="AZ44" s="6"/>
      <c r="BA44" s="6">
        <f t="shared" si="10"/>
        <v>0</v>
      </c>
    </row>
    <row r="45" spans="1:27" ht="12.75">
      <c r="A45" s="43"/>
      <c r="B45" s="43" t="s">
        <v>19</v>
      </c>
      <c r="C45" s="44">
        <v>63</v>
      </c>
      <c r="D45" s="14">
        <v>9800</v>
      </c>
      <c r="E45" s="66">
        <v>0</v>
      </c>
      <c r="F45" s="67"/>
      <c r="G45" s="67"/>
      <c r="H45" s="67"/>
      <c r="I45" s="67"/>
      <c r="J45" s="67"/>
      <c r="K45" s="68"/>
      <c r="L45" s="79">
        <v>2</v>
      </c>
      <c r="M45" s="67"/>
      <c r="N45" s="67"/>
      <c r="O45" s="68"/>
      <c r="P45" s="14">
        <v>52</v>
      </c>
      <c r="Q45" s="14">
        <v>52</v>
      </c>
      <c r="R45" s="14"/>
      <c r="S45" s="14"/>
      <c r="T45" s="14"/>
      <c r="U45" s="14"/>
      <c r="V45" s="14"/>
      <c r="W45" s="44">
        <f t="shared" si="7"/>
        <v>106</v>
      </c>
      <c r="X45" s="44">
        <v>9976</v>
      </c>
      <c r="Y45" s="2">
        <f t="shared" si="6"/>
        <v>176</v>
      </c>
      <c r="Z45" s="41">
        <f t="shared" si="8"/>
        <v>282</v>
      </c>
      <c r="AA45" s="2"/>
    </row>
    <row r="46" spans="1:27" ht="12.75">
      <c r="A46" s="43"/>
      <c r="B46" s="43" t="s">
        <v>21</v>
      </c>
      <c r="C46" s="44">
        <v>60</v>
      </c>
      <c r="D46" s="14">
        <v>9730</v>
      </c>
      <c r="E46" s="66">
        <v>0</v>
      </c>
      <c r="F46" s="67"/>
      <c r="G46" s="67"/>
      <c r="H46" s="67"/>
      <c r="I46" s="67"/>
      <c r="J46" s="67"/>
      <c r="K46" s="68"/>
      <c r="L46" s="66">
        <v>152</v>
      </c>
      <c r="M46" s="67"/>
      <c r="N46" s="67"/>
      <c r="O46" s="68"/>
      <c r="P46" s="14">
        <v>52</v>
      </c>
      <c r="Q46" s="14">
        <v>2</v>
      </c>
      <c r="R46" s="14"/>
      <c r="S46" s="14"/>
      <c r="T46" s="14"/>
      <c r="U46" s="14"/>
      <c r="V46" s="14"/>
      <c r="W46" s="44">
        <f t="shared" si="7"/>
        <v>206</v>
      </c>
      <c r="X46" s="44">
        <v>9855</v>
      </c>
      <c r="Y46" s="2">
        <f t="shared" si="6"/>
        <v>125</v>
      </c>
      <c r="Z46" s="41">
        <f t="shared" si="8"/>
        <v>331</v>
      </c>
      <c r="AA46" s="2"/>
    </row>
    <row r="47" spans="1:27" ht="12.75">
      <c r="A47" s="43"/>
      <c r="B47" s="43" t="s">
        <v>20</v>
      </c>
      <c r="C47" s="44">
        <v>65</v>
      </c>
      <c r="D47" s="14">
        <v>9100</v>
      </c>
      <c r="E47" s="66">
        <v>0</v>
      </c>
      <c r="F47" s="67"/>
      <c r="G47" s="67"/>
      <c r="H47" s="67"/>
      <c r="I47" s="67"/>
      <c r="J47" s="67"/>
      <c r="K47" s="68"/>
      <c r="L47" s="66">
        <v>0</v>
      </c>
      <c r="M47" s="67"/>
      <c r="N47" s="67"/>
      <c r="O47" s="68"/>
      <c r="P47" s="14">
        <v>2</v>
      </c>
      <c r="Q47" s="14">
        <v>2</v>
      </c>
      <c r="R47" s="14"/>
      <c r="S47" s="14"/>
      <c r="T47" s="14"/>
      <c r="U47" s="14"/>
      <c r="V47" s="14"/>
      <c r="W47" s="44">
        <f t="shared" si="7"/>
        <v>4</v>
      </c>
      <c r="X47" s="44">
        <v>9237</v>
      </c>
      <c r="Y47" s="2">
        <f t="shared" si="6"/>
        <v>137</v>
      </c>
      <c r="Z47" s="41">
        <f t="shared" si="8"/>
        <v>141</v>
      </c>
      <c r="AA47" s="2"/>
    </row>
    <row r="48" spans="1:27" ht="12.75">
      <c r="A48" s="43"/>
      <c r="B48" s="43"/>
      <c r="C48" s="44"/>
      <c r="D48" s="14"/>
      <c r="E48" s="66"/>
      <c r="F48" s="67"/>
      <c r="G48" s="67"/>
      <c r="H48" s="67"/>
      <c r="I48" s="67"/>
      <c r="J48" s="67"/>
      <c r="K48" s="68"/>
      <c r="L48" s="66"/>
      <c r="M48" s="67"/>
      <c r="N48" s="67"/>
      <c r="O48" s="68"/>
      <c r="P48" s="14"/>
      <c r="Q48" s="14"/>
      <c r="R48" s="14"/>
      <c r="S48" s="14"/>
      <c r="T48" s="14"/>
      <c r="U48" s="14"/>
      <c r="V48" s="14"/>
      <c r="W48" s="44">
        <f t="shared" si="7"/>
        <v>0</v>
      </c>
      <c r="X48" s="44"/>
      <c r="Y48" s="2">
        <f t="shared" si="6"/>
        <v>0</v>
      </c>
      <c r="Z48" s="41">
        <f t="shared" si="8"/>
        <v>0</v>
      </c>
      <c r="AA48" s="2"/>
    </row>
    <row r="49" spans="1:27" ht="12.75">
      <c r="A49" s="43"/>
      <c r="B49" s="43" t="s">
        <v>44</v>
      </c>
      <c r="C49" s="44">
        <v>88</v>
      </c>
      <c r="D49" s="2">
        <v>7250</v>
      </c>
      <c r="E49" s="66">
        <v>2</v>
      </c>
      <c r="F49" s="67"/>
      <c r="G49" s="67"/>
      <c r="H49" s="67"/>
      <c r="I49" s="67"/>
      <c r="J49" s="67"/>
      <c r="K49" s="68"/>
      <c r="L49" s="66">
        <v>0</v>
      </c>
      <c r="M49" s="67"/>
      <c r="N49" s="67"/>
      <c r="O49" s="68"/>
      <c r="P49" s="2">
        <v>0</v>
      </c>
      <c r="Q49" s="2">
        <v>0</v>
      </c>
      <c r="R49" s="2"/>
      <c r="S49" s="2"/>
      <c r="T49" s="2"/>
      <c r="U49" s="2"/>
      <c r="V49" s="2"/>
      <c r="W49" s="44">
        <f t="shared" si="7"/>
        <v>2</v>
      </c>
      <c r="X49" s="2">
        <v>7375</v>
      </c>
      <c r="Y49" s="2">
        <f t="shared" si="6"/>
        <v>125</v>
      </c>
      <c r="Z49" s="41">
        <f t="shared" si="8"/>
        <v>127</v>
      </c>
      <c r="AA49" s="2"/>
    </row>
    <row r="50" spans="1:27" ht="12.75">
      <c r="A50" s="45"/>
      <c r="B50" s="45"/>
      <c r="C50" s="46"/>
      <c r="D50" s="47"/>
      <c r="E50" s="47"/>
      <c r="F50" s="75" t="s">
        <v>69</v>
      </c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7"/>
      <c r="X50" s="47"/>
      <c r="Y50" s="23"/>
      <c r="Z50" s="53"/>
      <c r="AA50" s="2"/>
    </row>
    <row r="51" spans="1:27" ht="12.75">
      <c r="A51" s="43"/>
      <c r="B51" s="43" t="s">
        <v>52</v>
      </c>
      <c r="C51" s="44">
        <v>28</v>
      </c>
      <c r="D51" s="2">
        <v>7340</v>
      </c>
      <c r="E51" s="66">
        <v>0</v>
      </c>
      <c r="F51" s="67"/>
      <c r="G51" s="67"/>
      <c r="H51" s="67"/>
      <c r="I51" s="67"/>
      <c r="J51" s="67"/>
      <c r="K51" s="68"/>
      <c r="L51" s="66">
        <v>2</v>
      </c>
      <c r="M51" s="67"/>
      <c r="N51" s="67"/>
      <c r="O51" s="68"/>
      <c r="P51" s="2">
        <v>6</v>
      </c>
      <c r="Q51" s="2">
        <v>20</v>
      </c>
      <c r="R51" s="2"/>
      <c r="S51" s="2"/>
      <c r="T51" s="2"/>
      <c r="U51" s="2"/>
      <c r="V51" s="2"/>
      <c r="W51" s="2">
        <f t="shared" si="7"/>
        <v>28</v>
      </c>
      <c r="X51" s="2">
        <v>7471</v>
      </c>
      <c r="Y51" s="2">
        <f t="shared" si="6"/>
        <v>131</v>
      </c>
      <c r="Z51" s="41">
        <f t="shared" si="8"/>
        <v>159</v>
      </c>
      <c r="AA51" s="2"/>
    </row>
    <row r="52" spans="1:2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41"/>
      <c r="AA52" s="2"/>
    </row>
  </sheetData>
  <sheetProtection/>
  <mergeCells count="188">
    <mergeCell ref="AE13:AK13"/>
    <mergeCell ref="AL13:AO13"/>
    <mergeCell ref="AE14:AK14"/>
    <mergeCell ref="AL14:AO14"/>
    <mergeCell ref="AE42:AK42"/>
    <mergeCell ref="AL42:AO42"/>
    <mergeCell ref="AE44:AK44"/>
    <mergeCell ref="AL44:AO44"/>
    <mergeCell ref="AE12:AK12"/>
    <mergeCell ref="AE16:AK16"/>
    <mergeCell ref="AL16:AO16"/>
    <mergeCell ref="AE17:AK17"/>
    <mergeCell ref="AL17:AO17"/>
    <mergeCell ref="AL12:AO12"/>
    <mergeCell ref="AE40:AK40"/>
    <mergeCell ref="AL40:AO40"/>
    <mergeCell ref="AE41:AK41"/>
    <mergeCell ref="AL41:AO41"/>
    <mergeCell ref="AE38:AK38"/>
    <mergeCell ref="AL38:AO38"/>
    <mergeCell ref="AE39:AK39"/>
    <mergeCell ref="AL39:AO39"/>
    <mergeCell ref="AE11:AK11"/>
    <mergeCell ref="AL11:AO11"/>
    <mergeCell ref="AE8:AK8"/>
    <mergeCell ref="AL8:AO8"/>
    <mergeCell ref="AE9:AK9"/>
    <mergeCell ref="AL9:AO9"/>
    <mergeCell ref="AW3:AW4"/>
    <mergeCell ref="AA3:AA4"/>
    <mergeCell ref="AB3:AB4"/>
    <mergeCell ref="AC3:AC4"/>
    <mergeCell ref="AD3:AD4"/>
    <mergeCell ref="AE10:AK10"/>
    <mergeCell ref="AL10:AO10"/>
    <mergeCell ref="AE6:AK6"/>
    <mergeCell ref="AL6:AO6"/>
    <mergeCell ref="AE7:AK7"/>
    <mergeCell ref="AL7:AO7"/>
    <mergeCell ref="AE3:AV3"/>
    <mergeCell ref="BA3:BA4"/>
    <mergeCell ref="AE5:AK5"/>
    <mergeCell ref="AL5:AO5"/>
    <mergeCell ref="AY3:AY4"/>
    <mergeCell ref="AZ3:AZ4"/>
    <mergeCell ref="AA37:BA37"/>
    <mergeCell ref="AE32:AK32"/>
    <mergeCell ref="AL32:AO32"/>
    <mergeCell ref="AE33:AK33"/>
    <mergeCell ref="AL33:AO33"/>
    <mergeCell ref="AE34:AK34"/>
    <mergeCell ref="AL34:AO34"/>
    <mergeCell ref="AL23:AO23"/>
    <mergeCell ref="AE24:AK24"/>
    <mergeCell ref="AL24:AO24"/>
    <mergeCell ref="AE25:AK25"/>
    <mergeCell ref="AL25:AO25"/>
    <mergeCell ref="AE21:AK21"/>
    <mergeCell ref="AL21:AO21"/>
    <mergeCell ref="AE22:AK22"/>
    <mergeCell ref="AL22:AO22"/>
    <mergeCell ref="AA1:BA1"/>
    <mergeCell ref="AE35:AK35"/>
    <mergeCell ref="AL35:AO35"/>
    <mergeCell ref="AE36:AK36"/>
    <mergeCell ref="AL36:AO36"/>
    <mergeCell ref="AE29:AK29"/>
    <mergeCell ref="AL29:AO29"/>
    <mergeCell ref="AE30:AK30"/>
    <mergeCell ref="AL30:AO30"/>
    <mergeCell ref="AE31:AK31"/>
    <mergeCell ref="AE19:AK19"/>
    <mergeCell ref="AL19:AO19"/>
    <mergeCell ref="AL31:AO31"/>
    <mergeCell ref="AE26:AK26"/>
    <mergeCell ref="AL26:AO26"/>
    <mergeCell ref="AE27:AK27"/>
    <mergeCell ref="AL27:AO27"/>
    <mergeCell ref="AE28:AK28"/>
    <mergeCell ref="AL28:AO28"/>
    <mergeCell ref="AE23:AK23"/>
    <mergeCell ref="E5:K5"/>
    <mergeCell ref="L5:O5"/>
    <mergeCell ref="E6:K6"/>
    <mergeCell ref="L6:O6"/>
    <mergeCell ref="AE20:AK20"/>
    <mergeCell ref="AL20:AO20"/>
    <mergeCell ref="AE15:AK15"/>
    <mergeCell ref="AL15:AO15"/>
    <mergeCell ref="AE18:AK18"/>
    <mergeCell ref="AL18:AO18"/>
    <mergeCell ref="A1:Z1"/>
    <mergeCell ref="A3:A4"/>
    <mergeCell ref="B3:B4"/>
    <mergeCell ref="C3:C4"/>
    <mergeCell ref="D3:D4"/>
    <mergeCell ref="E3:V3"/>
    <mergeCell ref="W3:W4"/>
    <mergeCell ref="X3:X4"/>
    <mergeCell ref="E11:K11"/>
    <mergeCell ref="L11:O11"/>
    <mergeCell ref="E12:K12"/>
    <mergeCell ref="L12:O12"/>
    <mergeCell ref="Y3:Y4"/>
    <mergeCell ref="Z3:Z4"/>
    <mergeCell ref="E4:K4"/>
    <mergeCell ref="L4:O4"/>
    <mergeCell ref="E7:K7"/>
    <mergeCell ref="L7:O7"/>
    <mergeCell ref="E8:K8"/>
    <mergeCell ref="L8:O8"/>
    <mergeCell ref="E9:K9"/>
    <mergeCell ref="L9:O9"/>
    <mergeCell ref="E10:K10"/>
    <mergeCell ref="L10:O10"/>
    <mergeCell ref="E17:K17"/>
    <mergeCell ref="L17:O17"/>
    <mergeCell ref="E18:K18"/>
    <mergeCell ref="L18:O18"/>
    <mergeCell ref="E13:K13"/>
    <mergeCell ref="L13:O13"/>
    <mergeCell ref="E14:K14"/>
    <mergeCell ref="L14:O14"/>
    <mergeCell ref="E15:K15"/>
    <mergeCell ref="L15:O15"/>
    <mergeCell ref="E16:K16"/>
    <mergeCell ref="L16:O16"/>
    <mergeCell ref="E24:K24"/>
    <mergeCell ref="L24:O24"/>
    <mergeCell ref="E25:K25"/>
    <mergeCell ref="L25:O25"/>
    <mergeCell ref="E19:K19"/>
    <mergeCell ref="L19:O19"/>
    <mergeCell ref="E22:K22"/>
    <mergeCell ref="L22:O22"/>
    <mergeCell ref="A29:Z29"/>
    <mergeCell ref="E30:K30"/>
    <mergeCell ref="L30:O30"/>
    <mergeCell ref="E20:K20"/>
    <mergeCell ref="L20:O20"/>
    <mergeCell ref="E21:K21"/>
    <mergeCell ref="L21:O21"/>
    <mergeCell ref="A23:Z23"/>
    <mergeCell ref="E32:K32"/>
    <mergeCell ref="L32:O32"/>
    <mergeCell ref="E26:K26"/>
    <mergeCell ref="L26:O26"/>
    <mergeCell ref="E27:K27"/>
    <mergeCell ref="L27:O27"/>
    <mergeCell ref="E28:K28"/>
    <mergeCell ref="L28:O28"/>
    <mergeCell ref="E35:K35"/>
    <mergeCell ref="L35:O35"/>
    <mergeCell ref="E41:K41"/>
    <mergeCell ref="L41:O41"/>
    <mergeCell ref="E36:K36"/>
    <mergeCell ref="L36:O36"/>
    <mergeCell ref="E37:K37"/>
    <mergeCell ref="L37:O37"/>
    <mergeCell ref="E38:K38"/>
    <mergeCell ref="L38:O38"/>
    <mergeCell ref="L31:O31"/>
    <mergeCell ref="E31:J31"/>
    <mergeCell ref="E48:K48"/>
    <mergeCell ref="L48:O48"/>
    <mergeCell ref="E49:K49"/>
    <mergeCell ref="L49:O49"/>
    <mergeCell ref="E45:K45"/>
    <mergeCell ref="B33:W33"/>
    <mergeCell ref="E34:K34"/>
    <mergeCell ref="L34:O34"/>
    <mergeCell ref="L45:O45"/>
    <mergeCell ref="E46:K46"/>
    <mergeCell ref="L46:O46"/>
    <mergeCell ref="E47:K47"/>
    <mergeCell ref="L47:O47"/>
    <mergeCell ref="E51:K51"/>
    <mergeCell ref="L51:O51"/>
    <mergeCell ref="F50:W50"/>
    <mergeCell ref="B44:X44"/>
    <mergeCell ref="E39:K39"/>
    <mergeCell ref="L39:O39"/>
    <mergeCell ref="E40:K40"/>
    <mergeCell ref="L40:O40"/>
    <mergeCell ref="E42:K42"/>
    <mergeCell ref="L42:O42"/>
    <mergeCell ref="E43:K43"/>
    <mergeCell ref="L43:O43"/>
  </mergeCells>
  <printOptions/>
  <pageMargins left="0" right="0" top="0.15748031496062992" bottom="0.3937007874015748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8"/>
  <sheetViews>
    <sheetView tabSelected="1" zoomScalePageLayoutView="0" workbookViewId="0" topLeftCell="A1">
      <selection activeCell="J48" sqref="J48"/>
    </sheetView>
  </sheetViews>
  <sheetFormatPr defaultColWidth="9.140625" defaultRowHeight="12.75"/>
  <cols>
    <col min="1" max="1" width="6.140625" style="29" customWidth="1"/>
    <col min="2" max="2" width="30.00390625" style="29" customWidth="1"/>
    <col min="3" max="3" width="9.00390625" style="31" customWidth="1"/>
    <col min="4" max="4" width="18.8515625" style="29" customWidth="1"/>
    <col min="5" max="5" width="18.28125" style="29" customWidth="1"/>
    <col min="6" max="6" width="14.140625" style="29" customWidth="1"/>
    <col min="7" max="7" width="14.28125" style="29" customWidth="1"/>
    <col min="8" max="16384" width="9.140625" style="29" customWidth="1"/>
  </cols>
  <sheetData>
    <row r="1" ht="18">
      <c r="B1" s="30" t="s">
        <v>62</v>
      </c>
    </row>
    <row r="3" spans="1:7" ht="16.5" customHeight="1">
      <c r="A3" s="117" t="s">
        <v>9</v>
      </c>
      <c r="B3" s="117" t="s">
        <v>11</v>
      </c>
      <c r="C3" s="116" t="s">
        <v>0</v>
      </c>
      <c r="D3" s="116" t="s">
        <v>14</v>
      </c>
      <c r="E3" s="116" t="s">
        <v>15</v>
      </c>
      <c r="F3" s="116" t="s">
        <v>16</v>
      </c>
      <c r="G3" s="116" t="s">
        <v>6</v>
      </c>
    </row>
    <row r="4" spans="1:7" ht="16.5" customHeight="1">
      <c r="A4" s="117"/>
      <c r="B4" s="117"/>
      <c r="C4" s="116"/>
      <c r="D4" s="116"/>
      <c r="E4" s="116"/>
      <c r="F4" s="116"/>
      <c r="G4" s="116"/>
    </row>
    <row r="5" spans="1:7" ht="15" customHeight="1">
      <c r="A5" s="32">
        <v>1</v>
      </c>
      <c r="B5" s="33" t="str">
        <f>'1 попытка'!B5</f>
        <v>Орлов Василий</v>
      </c>
      <c r="C5" s="32">
        <f>'1 попытка'!C5</f>
        <v>80</v>
      </c>
      <c r="D5" s="7">
        <f>'1 попытка'!Z5</f>
        <v>-1350</v>
      </c>
      <c r="E5" s="7">
        <f>'2 попытка'!Z5</f>
        <v>380</v>
      </c>
      <c r="F5" s="7">
        <v>380</v>
      </c>
      <c r="G5" s="5">
        <v>15</v>
      </c>
    </row>
    <row r="6" spans="1:7" ht="15" customHeight="1">
      <c r="A6" s="32">
        <v>2</v>
      </c>
      <c r="B6" s="33" t="str">
        <f>'1 попытка'!B6</f>
        <v>Хлопонин Максим Вадимович</v>
      </c>
      <c r="C6" s="32">
        <f>'1 попытка'!C6</f>
        <v>39</v>
      </c>
      <c r="D6" s="7">
        <f>'1 попытка'!Z6</f>
        <v>117</v>
      </c>
      <c r="E6" s="7">
        <f>'2 попытка'!Z6</f>
        <v>108</v>
      </c>
      <c r="F6" s="7">
        <v>108</v>
      </c>
      <c r="G6" s="5">
        <v>5</v>
      </c>
    </row>
    <row r="7" spans="1:7" ht="15" customHeight="1">
      <c r="A7" s="32">
        <v>3</v>
      </c>
      <c r="B7" s="33" t="str">
        <f>'1 попытка'!B7</f>
        <v>Коёкин Михаил</v>
      </c>
      <c r="C7" s="32">
        <f>'1 попытка'!C7</f>
        <v>35</v>
      </c>
      <c r="D7" s="7">
        <f>'1 попытка'!Z7</f>
        <v>254</v>
      </c>
      <c r="E7" s="7">
        <f>'2 попытка'!Z7</f>
        <v>143</v>
      </c>
      <c r="F7" s="7">
        <v>143</v>
      </c>
      <c r="G7" s="5">
        <v>10</v>
      </c>
    </row>
    <row r="8" spans="1:7" ht="15" customHeight="1">
      <c r="A8" s="32">
        <v>4</v>
      </c>
      <c r="B8" s="33" t="str">
        <f>'1 попытка'!B8</f>
        <v>Подобряев Алексей</v>
      </c>
      <c r="C8" s="32">
        <f>'1 попытка'!C8</f>
        <v>37</v>
      </c>
      <c r="D8" s="7">
        <f>'1 попытка'!Z8</f>
        <v>96</v>
      </c>
      <c r="E8" s="7">
        <f>'2 попытка'!Z8</f>
        <v>88</v>
      </c>
      <c r="F8" s="7">
        <v>88</v>
      </c>
      <c r="G8" s="5">
        <v>2</v>
      </c>
    </row>
    <row r="9" spans="1:7" ht="15" customHeight="1">
      <c r="A9" s="32">
        <v>5</v>
      </c>
      <c r="B9" s="33" t="str">
        <f>'1 попытка'!B9</f>
        <v>Алтунуджи Алексей</v>
      </c>
      <c r="C9" s="32">
        <f>'1 попытка'!C9</f>
        <v>34</v>
      </c>
      <c r="D9" s="7">
        <f>'1 попытка'!Z9</f>
        <v>106</v>
      </c>
      <c r="E9" s="7">
        <f>'2 попытка'!Z9</f>
        <v>102</v>
      </c>
      <c r="F9" s="7">
        <v>102</v>
      </c>
      <c r="G9" s="5">
        <v>3</v>
      </c>
    </row>
    <row r="10" spans="1:7" ht="15" customHeight="1">
      <c r="A10" s="32">
        <v>6</v>
      </c>
      <c r="B10" s="33" t="str">
        <f>'1 попытка'!B10</f>
        <v>Сальников Николай</v>
      </c>
      <c r="C10" s="32">
        <f>'1 попытка'!C10</f>
        <v>99</v>
      </c>
      <c r="D10" s="7">
        <f>'1 попытка'!Z10</f>
        <v>216</v>
      </c>
      <c r="E10" s="7">
        <f>'2 попытка'!Z10</f>
        <v>203</v>
      </c>
      <c r="F10" s="7">
        <v>203</v>
      </c>
      <c r="G10" s="5">
        <v>13</v>
      </c>
    </row>
    <row r="11" spans="1:7" ht="15" customHeight="1">
      <c r="A11" s="32">
        <v>7</v>
      </c>
      <c r="B11" s="33" t="str">
        <f>'1 попытка'!B11</f>
        <v>Леусейков Игорь</v>
      </c>
      <c r="C11" s="32">
        <f>'1 попытка'!C11</f>
        <v>97</v>
      </c>
      <c r="D11" s="7">
        <f>'1 попытка'!Z11</f>
        <v>0</v>
      </c>
      <c r="E11" s="7">
        <f>'2 попытка'!Z11</f>
        <v>0</v>
      </c>
      <c r="F11" s="7">
        <v>0</v>
      </c>
      <c r="G11" s="34" t="s">
        <v>97</v>
      </c>
    </row>
    <row r="12" spans="1:7" ht="15" customHeight="1">
      <c r="A12" s="32">
        <v>8</v>
      </c>
      <c r="B12" s="33" t="str">
        <f>'1 попытка'!B12</f>
        <v>Теряев Сергей</v>
      </c>
      <c r="C12" s="32">
        <f>'1 попытка'!C12</f>
        <v>95</v>
      </c>
      <c r="D12" s="7">
        <f>'1 попытка'!Z12</f>
        <v>134</v>
      </c>
      <c r="E12" s="7">
        <f>'2 попытка'!Z12</f>
        <v>275</v>
      </c>
      <c r="F12" s="7">
        <v>134</v>
      </c>
      <c r="G12" s="5">
        <v>8</v>
      </c>
    </row>
    <row r="13" spans="1:7" ht="15" customHeight="1">
      <c r="A13" s="32">
        <v>9</v>
      </c>
      <c r="B13" s="33" t="str">
        <f>'1 попытка'!B13</f>
        <v>Леньков Леонид</v>
      </c>
      <c r="C13" s="32">
        <f>'1 попытка'!C13</f>
        <v>36</v>
      </c>
      <c r="D13" s="7">
        <f>'1 попытка'!Z13</f>
        <v>0</v>
      </c>
      <c r="E13" s="7">
        <f>'2 попытка'!Z13</f>
        <v>0</v>
      </c>
      <c r="F13" s="7">
        <v>0</v>
      </c>
      <c r="G13" s="34" t="s">
        <v>97</v>
      </c>
    </row>
    <row r="14" spans="1:7" ht="15" customHeight="1">
      <c r="A14" s="32">
        <v>10</v>
      </c>
      <c r="B14" s="33" t="str">
        <f>'1 попытка'!B14</f>
        <v>Петров Павел</v>
      </c>
      <c r="C14" s="32">
        <f>'1 попытка'!C14</f>
        <v>94</v>
      </c>
      <c r="D14" s="7">
        <f>'1 попытка'!Z14</f>
        <v>191</v>
      </c>
      <c r="E14" s="7">
        <f>'2 попытка'!Z14</f>
        <v>193</v>
      </c>
      <c r="F14" s="7">
        <v>191</v>
      </c>
      <c r="G14" s="5">
        <v>11</v>
      </c>
    </row>
    <row r="15" spans="1:7" ht="15" customHeight="1">
      <c r="A15" s="32">
        <v>11</v>
      </c>
      <c r="B15" s="33" t="str">
        <f>'1 попытка'!B15</f>
        <v>Елизаров Андрей</v>
      </c>
      <c r="C15" s="32">
        <f>'1 попытка'!C15</f>
        <v>27</v>
      </c>
      <c r="D15" s="7">
        <f>'1 попытка'!Z15</f>
        <v>139</v>
      </c>
      <c r="E15" s="7">
        <f>'2 попытка'!Z15</f>
        <v>376</v>
      </c>
      <c r="F15" s="7">
        <v>139</v>
      </c>
      <c r="G15" s="5">
        <v>9</v>
      </c>
    </row>
    <row r="16" spans="1:7" ht="15" customHeight="1">
      <c r="A16" s="32">
        <v>12</v>
      </c>
      <c r="B16" s="33" t="str">
        <f>'1 попытка'!B16</f>
        <v>Орлов Михаил</v>
      </c>
      <c r="C16" s="32">
        <f>'1 попытка'!C16</f>
        <v>22</v>
      </c>
      <c r="D16" s="7">
        <f>'1 попытка'!Z16</f>
        <v>128</v>
      </c>
      <c r="E16" s="7">
        <f>'2 попытка'!Z16</f>
        <v>104</v>
      </c>
      <c r="F16" s="7">
        <v>104</v>
      </c>
      <c r="G16" s="5">
        <v>4</v>
      </c>
    </row>
    <row r="17" spans="1:7" ht="15" customHeight="1">
      <c r="A17" s="32">
        <v>13</v>
      </c>
      <c r="B17" s="33" t="str">
        <f>'1 попытка'!B17</f>
        <v>Конюхов Игорь</v>
      </c>
      <c r="C17" s="32">
        <f>'1 попытка'!C17</f>
        <v>25</v>
      </c>
      <c r="D17" s="7">
        <f>'1 попытка'!Z17</f>
        <v>116</v>
      </c>
      <c r="E17" s="7">
        <f>'2 попытка'!Z17</f>
        <v>110</v>
      </c>
      <c r="F17" s="7">
        <v>110</v>
      </c>
      <c r="G17" s="5">
        <v>6</v>
      </c>
    </row>
    <row r="18" spans="1:7" ht="15" customHeight="1">
      <c r="A18" s="32">
        <v>14</v>
      </c>
      <c r="B18" s="33" t="str">
        <f>'1 попытка'!B18</f>
        <v>Слепнев Даниил</v>
      </c>
      <c r="C18" s="32">
        <f>'1 попытка'!C18</f>
        <v>26</v>
      </c>
      <c r="D18" s="7">
        <f>'1 попытка'!Z18</f>
        <v>122</v>
      </c>
      <c r="E18" s="7">
        <f>'2 попытка'!Z18</f>
        <v>118</v>
      </c>
      <c r="F18" s="7">
        <v>118</v>
      </c>
      <c r="G18" s="5">
        <v>7</v>
      </c>
    </row>
    <row r="19" spans="1:7" ht="15" customHeight="1">
      <c r="A19" s="32">
        <v>15</v>
      </c>
      <c r="B19" s="33" t="str">
        <f>'1 попытка'!B19</f>
        <v>Казанский Владимир</v>
      </c>
      <c r="C19" s="32">
        <f>'1 попытка'!C19</f>
        <v>30</v>
      </c>
      <c r="D19" s="7">
        <f>'1 попытка'!Z19</f>
        <v>91</v>
      </c>
      <c r="E19" s="7">
        <f>'2 попытка'!Z19</f>
        <v>85</v>
      </c>
      <c r="F19" s="7">
        <v>85</v>
      </c>
      <c r="G19" s="5">
        <v>1</v>
      </c>
    </row>
    <row r="20" spans="1:7" s="39" customFormat="1" ht="15" customHeight="1">
      <c r="A20" s="37">
        <v>16</v>
      </c>
      <c r="B20" s="33" t="str">
        <f>'1 попытка'!B20</f>
        <v>Ручьев Артем</v>
      </c>
      <c r="C20" s="32">
        <f>'1 попытка'!C20</f>
        <v>79</v>
      </c>
      <c r="D20" s="38">
        <f>'1 попытка'!Z20</f>
        <v>413</v>
      </c>
      <c r="E20" s="7">
        <f>'2 попытка'!Z20</f>
        <v>199</v>
      </c>
      <c r="F20" s="38">
        <v>199</v>
      </c>
      <c r="G20" s="34">
        <v>12</v>
      </c>
    </row>
    <row r="21" spans="1:7" ht="15" customHeight="1">
      <c r="A21" s="32">
        <v>17</v>
      </c>
      <c r="B21" s="33" t="str">
        <f>'1 попытка'!B21</f>
        <v>Патрикеев Александр</v>
      </c>
      <c r="C21" s="32">
        <f>'1 попытка'!C21</f>
        <v>78</v>
      </c>
      <c r="D21" s="7">
        <f>'1 попытка'!Z21</f>
        <v>282</v>
      </c>
      <c r="E21" s="7">
        <f>'2 попытка'!Z21</f>
        <v>-8350</v>
      </c>
      <c r="F21" s="7">
        <v>282</v>
      </c>
      <c r="G21" s="5">
        <v>14</v>
      </c>
    </row>
    <row r="22" spans="1:7" ht="15" customHeight="1" hidden="1">
      <c r="A22" s="32">
        <v>18</v>
      </c>
      <c r="B22" s="33" t="e">
        <f>'1 попытка'!#REF!</f>
        <v>#REF!</v>
      </c>
      <c r="C22" s="32" t="e">
        <f>'1 попытка'!#REF!</f>
        <v>#REF!</v>
      </c>
      <c r="D22" s="7" t="e">
        <f>'1 попытка'!#REF!</f>
        <v>#REF!</v>
      </c>
      <c r="E22" s="7">
        <f>'2 попытка'!BA22</f>
        <v>0</v>
      </c>
      <c r="F22" s="7" t="e">
        <f>D22</f>
        <v>#REF!</v>
      </c>
      <c r="G22" s="5"/>
    </row>
    <row r="23" spans="1:7" ht="15" customHeight="1" hidden="1">
      <c r="A23" s="32">
        <v>19</v>
      </c>
      <c r="B23" s="33" t="e">
        <f>'1 попытка'!#REF!</f>
        <v>#REF!</v>
      </c>
      <c r="C23" s="32" t="e">
        <f>'1 попытка'!#REF!</f>
        <v>#REF!</v>
      </c>
      <c r="D23" s="7" t="e">
        <f>'1 попытка'!#REF!</f>
        <v>#REF!</v>
      </c>
      <c r="E23" s="7">
        <f>'2 попытка'!BA23</f>
        <v>0</v>
      </c>
      <c r="F23" s="7" t="e">
        <f>D23</f>
        <v>#REF!</v>
      </c>
      <c r="G23" s="5"/>
    </row>
    <row r="24" spans="1:7" ht="15" customHeight="1" hidden="1">
      <c r="A24" s="32">
        <v>20</v>
      </c>
      <c r="B24" s="33" t="e">
        <f>'1 попытка'!#REF!</f>
        <v>#REF!</v>
      </c>
      <c r="C24" s="32" t="e">
        <f>'1 попытка'!#REF!</f>
        <v>#REF!</v>
      </c>
      <c r="D24" s="7" t="e">
        <f>'1 попытка'!#REF!</f>
        <v>#REF!</v>
      </c>
      <c r="E24" s="7">
        <f>'2 попытка'!BA24</f>
        <v>0</v>
      </c>
      <c r="F24" s="7" t="e">
        <f>D24</f>
        <v>#REF!</v>
      </c>
      <c r="G24" s="5"/>
    </row>
    <row r="25" spans="1:7" ht="15" customHeight="1" hidden="1">
      <c r="A25" s="32">
        <v>21</v>
      </c>
      <c r="B25" s="33" t="e">
        <f>'1 попытка'!#REF!</f>
        <v>#REF!</v>
      </c>
      <c r="C25" s="32" t="e">
        <f>'1 попытка'!#REF!</f>
        <v>#REF!</v>
      </c>
      <c r="D25" s="7" t="e">
        <f>'1 попытка'!#REF!</f>
        <v>#REF!</v>
      </c>
      <c r="E25" s="7">
        <f>'2 попытка'!BA25</f>
        <v>0</v>
      </c>
      <c r="F25" s="7">
        <f>E25</f>
        <v>0</v>
      </c>
      <c r="G25" s="5"/>
    </row>
    <row r="26" spans="1:7" ht="15" customHeight="1" hidden="1">
      <c r="A26" s="32">
        <v>22</v>
      </c>
      <c r="B26" s="33" t="e">
        <f>'1 попытка'!#REF!</f>
        <v>#REF!</v>
      </c>
      <c r="C26" s="32" t="e">
        <f>'1 попытка'!#REF!</f>
        <v>#REF!</v>
      </c>
      <c r="D26" s="7" t="e">
        <f>'1 попытка'!#REF!</f>
        <v>#REF!</v>
      </c>
      <c r="E26" s="7">
        <f>'2 попытка'!BA26</f>
        <v>0</v>
      </c>
      <c r="F26" s="7">
        <f>E26</f>
        <v>0</v>
      </c>
      <c r="G26" s="5"/>
    </row>
    <row r="27" spans="1:7" ht="15" customHeight="1" hidden="1">
      <c r="A27" s="32">
        <v>23</v>
      </c>
      <c r="B27" s="33" t="e">
        <f>'1 попытка'!#REF!</f>
        <v>#REF!</v>
      </c>
      <c r="C27" s="32" t="e">
        <f>'1 попытка'!#REF!</f>
        <v>#REF!</v>
      </c>
      <c r="D27" s="7" t="e">
        <f>'1 попытка'!#REF!</f>
        <v>#REF!</v>
      </c>
      <c r="E27" s="7">
        <f>'2 попытка'!BA27</f>
        <v>0</v>
      </c>
      <c r="F27" s="7" t="e">
        <f>D27</f>
        <v>#REF!</v>
      </c>
      <c r="G27" s="5"/>
    </row>
    <row r="28" spans="1:7" ht="15" customHeight="1" hidden="1">
      <c r="A28" s="32">
        <v>24</v>
      </c>
      <c r="B28" s="33" t="e">
        <f>'1 попытка'!#REF!</f>
        <v>#REF!</v>
      </c>
      <c r="C28" s="32" t="e">
        <f>'1 попытка'!#REF!</f>
        <v>#REF!</v>
      </c>
      <c r="D28" s="7" t="e">
        <f>'1 попытка'!#REF!</f>
        <v>#REF!</v>
      </c>
      <c r="E28" s="7">
        <f>'2 попытка'!BA28</f>
        <v>0</v>
      </c>
      <c r="F28" s="7">
        <f>E28</f>
        <v>0</v>
      </c>
      <c r="G28" s="5"/>
    </row>
    <row r="29" spans="1:7" ht="15" customHeight="1" hidden="1">
      <c r="A29" s="32">
        <v>25</v>
      </c>
      <c r="B29" s="33" t="e">
        <f>'1 попытка'!#REF!</f>
        <v>#REF!</v>
      </c>
      <c r="C29" s="32" t="e">
        <f>'1 попытка'!#REF!</f>
        <v>#REF!</v>
      </c>
      <c r="D29" s="7" t="e">
        <f>'1 попытка'!#REF!</f>
        <v>#REF!</v>
      </c>
      <c r="E29" s="7">
        <f>'2 попытка'!BA29</f>
        <v>0</v>
      </c>
      <c r="F29" s="7">
        <f>E29</f>
        <v>0</v>
      </c>
      <c r="G29" s="5"/>
    </row>
    <row r="30" spans="1:7" ht="15" customHeight="1" hidden="1">
      <c r="A30" s="32">
        <v>26</v>
      </c>
      <c r="B30" s="33" t="e">
        <f>'1 попытка'!#REF!</f>
        <v>#REF!</v>
      </c>
      <c r="C30" s="32" t="e">
        <f>'1 попытка'!#REF!</f>
        <v>#REF!</v>
      </c>
      <c r="D30" s="7" t="e">
        <f>'1 попытка'!#REF!</f>
        <v>#REF!</v>
      </c>
      <c r="E30" s="7">
        <f>'2 попытка'!BA30</f>
        <v>0</v>
      </c>
      <c r="F30" s="7">
        <f>E30</f>
        <v>0</v>
      </c>
      <c r="G30" s="5"/>
    </row>
    <row r="31" spans="1:7" ht="15" customHeight="1" hidden="1">
      <c r="A31" s="32">
        <v>27</v>
      </c>
      <c r="B31" s="33" t="e">
        <f>'1 попытка'!#REF!</f>
        <v>#REF!</v>
      </c>
      <c r="C31" s="32" t="e">
        <f>'1 попытка'!#REF!</f>
        <v>#REF!</v>
      </c>
      <c r="D31" s="7" t="e">
        <f>'1 попытка'!#REF!</f>
        <v>#REF!</v>
      </c>
      <c r="E31" s="7">
        <f>'2 попытка'!BA31</f>
        <v>0</v>
      </c>
      <c r="F31" s="7" t="e">
        <f>D31</f>
        <v>#REF!</v>
      </c>
      <c r="G31" s="5"/>
    </row>
    <row r="32" spans="1:7" ht="15" customHeight="1" hidden="1">
      <c r="A32" s="32">
        <v>28</v>
      </c>
      <c r="B32" s="33" t="e">
        <f>'1 попытка'!#REF!</f>
        <v>#REF!</v>
      </c>
      <c r="C32" s="32" t="e">
        <f>'1 попытка'!#REF!</f>
        <v>#REF!</v>
      </c>
      <c r="D32" s="7" t="e">
        <f>'1 попытка'!#REF!</f>
        <v>#REF!</v>
      </c>
      <c r="E32" s="7">
        <f>'2 попытка'!BA32</f>
        <v>0</v>
      </c>
      <c r="F32" s="7" t="e">
        <f>D32</f>
        <v>#REF!</v>
      </c>
      <c r="G32" s="5"/>
    </row>
    <row r="33" spans="1:7" ht="15" customHeight="1" hidden="1">
      <c r="A33" s="32">
        <v>29</v>
      </c>
      <c r="B33" s="33" t="e">
        <f>'1 попытка'!#REF!</f>
        <v>#REF!</v>
      </c>
      <c r="C33" s="32" t="e">
        <f>'1 попытка'!#REF!</f>
        <v>#REF!</v>
      </c>
      <c r="D33" s="7" t="e">
        <f>'1 попытка'!#REF!</f>
        <v>#REF!</v>
      </c>
      <c r="E33" s="7">
        <f>'2 попытка'!BA33</f>
        <v>0</v>
      </c>
      <c r="F33" s="7">
        <f>E33</f>
        <v>0</v>
      </c>
      <c r="G33" s="5"/>
    </row>
    <row r="34" spans="1:7" ht="15" customHeight="1" hidden="1">
      <c r="A34" s="32">
        <v>30</v>
      </c>
      <c r="B34" s="33" t="e">
        <f>'1 попытка'!#REF!</f>
        <v>#REF!</v>
      </c>
      <c r="C34" s="32" t="e">
        <f>'1 попытка'!#REF!</f>
        <v>#REF!</v>
      </c>
      <c r="D34" s="7" t="e">
        <f>'1 попытка'!#REF!</f>
        <v>#REF!</v>
      </c>
      <c r="E34" s="7">
        <f>'2 попытка'!BA34</f>
        <v>0</v>
      </c>
      <c r="F34" s="7">
        <f>E34</f>
        <v>0</v>
      </c>
      <c r="G34" s="5">
        <v>2</v>
      </c>
    </row>
    <row r="35" spans="1:7" ht="15" customHeight="1" hidden="1">
      <c r="A35" s="32">
        <v>31</v>
      </c>
      <c r="B35" s="33" t="e">
        <f>'1 попытка'!#REF!</f>
        <v>#REF!</v>
      </c>
      <c r="C35" s="32" t="e">
        <f>'1 попытка'!#REF!</f>
        <v>#REF!</v>
      </c>
      <c r="D35" s="7" t="e">
        <f>'1 попытка'!#REF!</f>
        <v>#REF!</v>
      </c>
      <c r="E35" s="7">
        <f>'2 попытка'!BA35</f>
        <v>0</v>
      </c>
      <c r="F35" s="7">
        <f>E35</f>
        <v>0</v>
      </c>
      <c r="G35" s="5">
        <v>1</v>
      </c>
    </row>
    <row r="36" spans="1:7" ht="15" customHeight="1" hidden="1">
      <c r="A36" s="32">
        <v>32</v>
      </c>
      <c r="B36" s="33">
        <f>'1 попытка'!B22</f>
        <v>0</v>
      </c>
      <c r="C36" s="32">
        <f>'1 попытка'!C22</f>
        <v>0</v>
      </c>
      <c r="D36" s="7">
        <f>'1 попытка'!Z22</f>
        <v>0</v>
      </c>
      <c r="E36" s="7">
        <f>'2 попытка'!BA36</f>
        <v>0</v>
      </c>
      <c r="F36" s="7">
        <f>D36</f>
        <v>0</v>
      </c>
      <c r="G36" s="5">
        <v>3</v>
      </c>
    </row>
    <row r="37" ht="15" customHeight="1"/>
    <row r="38" ht="15" customHeight="1">
      <c r="B38" s="55" t="s">
        <v>63</v>
      </c>
    </row>
    <row r="39" spans="1:7" ht="12.75">
      <c r="A39" s="35">
        <v>1</v>
      </c>
      <c r="B39" s="5" t="str">
        <f>'1 попытка'!B24</f>
        <v>ЭмбедведСуюр….</v>
      </c>
      <c r="C39" s="35">
        <f>'1 попытка'!C24</f>
        <v>33</v>
      </c>
      <c r="D39" s="7">
        <f>'1 попытка'!Z24</f>
        <v>222</v>
      </c>
      <c r="E39" s="7">
        <f>'2 попытка'!Z24</f>
        <v>126</v>
      </c>
      <c r="F39" s="7">
        <v>126</v>
      </c>
      <c r="G39" s="5">
        <v>3</v>
      </c>
    </row>
    <row r="40" spans="1:7" ht="12.75">
      <c r="A40" s="35">
        <v>2</v>
      </c>
      <c r="B40" s="5" t="str">
        <f>'1 попытка'!B25</f>
        <v>Гольдис Артем</v>
      </c>
      <c r="C40" s="35">
        <f>'1 попытка'!C25</f>
        <v>98</v>
      </c>
      <c r="D40" s="7">
        <f>'1 попытка'!Z25</f>
        <v>207</v>
      </c>
      <c r="E40" s="7">
        <f>'2 попытка'!Z25</f>
        <v>274</v>
      </c>
      <c r="F40" s="7">
        <v>207</v>
      </c>
      <c r="G40" s="5">
        <v>2</v>
      </c>
    </row>
    <row r="41" spans="1:7" ht="12.75">
      <c r="A41" s="35">
        <v>3</v>
      </c>
      <c r="B41" s="5" t="str">
        <f>'1 попытка'!B26</f>
        <v>Подобряев Алексей</v>
      </c>
      <c r="C41" s="35">
        <f>'1 попытка'!C26</f>
        <v>96</v>
      </c>
      <c r="D41" s="7">
        <f>'1 попытка'!Z26</f>
        <v>0</v>
      </c>
      <c r="E41" s="7">
        <f>'2 попытка'!Z26</f>
        <v>125</v>
      </c>
      <c r="F41" s="7">
        <v>125</v>
      </c>
      <c r="G41" s="5">
        <v>2</v>
      </c>
    </row>
    <row r="42" spans="1:7" ht="12.75">
      <c r="A42" s="35">
        <v>4</v>
      </c>
      <c r="B42" s="5" t="str">
        <f>'1 попытка'!B27</f>
        <v>Казанский Владимир</v>
      </c>
      <c r="C42" s="35">
        <f>'1 попытка'!C27</f>
        <v>93</v>
      </c>
      <c r="D42" s="7">
        <f>'1 попытка'!Z27</f>
        <v>105</v>
      </c>
      <c r="E42" s="7">
        <f>'2 попытка'!Z27</f>
        <v>100</v>
      </c>
      <c r="F42" s="7">
        <v>100</v>
      </c>
      <c r="G42" s="5">
        <v>1</v>
      </c>
    </row>
    <row r="43" spans="1:7" ht="12.75">
      <c r="A43" s="118"/>
      <c r="B43" s="36"/>
      <c r="C43" s="118"/>
      <c r="D43" s="119"/>
      <c r="E43" s="119"/>
      <c r="F43" s="119"/>
      <c r="G43" s="36"/>
    </row>
    <row r="45" spans="1:7" ht="18">
      <c r="A45" s="56"/>
      <c r="B45" s="57" t="s">
        <v>41</v>
      </c>
      <c r="C45" s="57"/>
      <c r="D45" s="57"/>
      <c r="E45" s="57"/>
      <c r="F45" s="57"/>
      <c r="G45" s="57"/>
    </row>
    <row r="46" spans="1:7" ht="12.75">
      <c r="A46" s="14"/>
      <c r="B46" s="14" t="s">
        <v>55</v>
      </c>
      <c r="C46" s="14">
        <v>55</v>
      </c>
      <c r="D46" s="64">
        <f>'1 попытка'!Z30</f>
        <v>150</v>
      </c>
      <c r="E46" s="14">
        <f>'2 попытка'!Z30</f>
        <v>184</v>
      </c>
      <c r="F46" s="14">
        <v>150</v>
      </c>
      <c r="G46" s="14">
        <v>3</v>
      </c>
    </row>
    <row r="47" spans="1:7" ht="12.75">
      <c r="A47" s="14"/>
      <c r="B47" s="27" t="s">
        <v>98</v>
      </c>
      <c r="C47" s="14">
        <v>77</v>
      </c>
      <c r="D47" s="64">
        <f>'1 попытка'!Z31</f>
        <v>0</v>
      </c>
      <c r="E47" s="14">
        <f>'2 попытка'!Z31</f>
        <v>143</v>
      </c>
      <c r="F47" s="14">
        <v>143</v>
      </c>
      <c r="G47" s="14">
        <v>2</v>
      </c>
    </row>
    <row r="48" spans="2:38" s="2" customFormat="1" ht="12.75">
      <c r="B48" s="15" t="s">
        <v>99</v>
      </c>
      <c r="C48" s="14">
        <v>20</v>
      </c>
      <c r="D48" s="64">
        <f>'1 попытка'!Z32</f>
        <v>139</v>
      </c>
      <c r="E48" s="14">
        <f>'2 попытка'!Z32</f>
        <v>116</v>
      </c>
      <c r="F48" s="14">
        <v>116</v>
      </c>
      <c r="G48" s="14">
        <v>1</v>
      </c>
      <c r="H48" s="36"/>
      <c r="I48" s="36"/>
      <c r="J48" s="36"/>
      <c r="K48" s="36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s="2" customFormat="1" ht="12.75">
      <c r="A49" s="43"/>
      <c r="B49" s="122" t="s">
        <v>100</v>
      </c>
      <c r="C49" s="44">
        <v>28</v>
      </c>
      <c r="D49" s="2">
        <v>159</v>
      </c>
      <c r="E49" s="14">
        <f>'2 попытка'!Z30</f>
        <v>184</v>
      </c>
      <c r="F49" s="14">
        <v>159</v>
      </c>
      <c r="G49" s="14">
        <v>4</v>
      </c>
      <c r="H49" s="36"/>
      <c r="I49" s="36"/>
      <c r="J49" s="36"/>
      <c r="K49" s="36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s="2" customFormat="1" ht="12.75">
      <c r="A50" s="3"/>
      <c r="B50" s="3"/>
      <c r="C50" s="120"/>
      <c r="D50" s="121"/>
      <c r="E50" s="120"/>
      <c r="F50" s="120"/>
      <c r="G50" s="120"/>
      <c r="H50" s="36"/>
      <c r="I50" s="36"/>
      <c r="J50" s="36"/>
      <c r="K50" s="36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s="2" customFormat="1" ht="12.75">
      <c r="A51" s="3"/>
      <c r="B51" s="3"/>
      <c r="C51" s="120"/>
      <c r="D51" s="121"/>
      <c r="E51" s="120"/>
      <c r="F51" s="120"/>
      <c r="G51" s="120"/>
      <c r="H51" s="36"/>
      <c r="I51" s="36"/>
      <c r="J51" s="36"/>
      <c r="K51" s="36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2:38" s="5" customFormat="1" ht="15">
      <c r="B52" s="58" t="s">
        <v>64</v>
      </c>
      <c r="C52" s="59"/>
      <c r="D52" s="59"/>
      <c r="E52" s="65"/>
      <c r="F52" s="65"/>
      <c r="G52" s="65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2:38" s="2" customFormat="1" ht="12.75">
      <c r="B53" s="2" t="s">
        <v>42</v>
      </c>
      <c r="C53" s="2">
        <v>15</v>
      </c>
      <c r="D53" s="41">
        <f>'1 попытка'!Z34</f>
        <v>489</v>
      </c>
      <c r="E53" s="14">
        <f>'2 попытка'!Z34</f>
        <v>346</v>
      </c>
      <c r="F53" s="14">
        <v>346</v>
      </c>
      <c r="G53" s="14">
        <v>8</v>
      </c>
      <c r="H53" s="36"/>
      <c r="I53" s="36"/>
      <c r="J53" s="36"/>
      <c r="K53" s="36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2:38" s="2" customFormat="1" ht="12.75">
      <c r="B54" s="2" t="s">
        <v>44</v>
      </c>
      <c r="C54" s="2">
        <v>17</v>
      </c>
      <c r="D54" s="41">
        <f>'1 попытка'!Z35</f>
        <v>92</v>
      </c>
      <c r="E54" s="14">
        <f>'2 попытка'!Z35</f>
        <v>109</v>
      </c>
      <c r="F54" s="14">
        <v>92</v>
      </c>
      <c r="G54" s="14">
        <v>1</v>
      </c>
      <c r="H54" s="36"/>
      <c r="I54" s="36"/>
      <c r="J54" s="36"/>
      <c r="K54" s="36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2:38" s="2" customFormat="1" ht="12.75">
      <c r="B55" s="2" t="s">
        <v>45</v>
      </c>
      <c r="C55" s="2">
        <v>19</v>
      </c>
      <c r="D55" s="41">
        <f>'1 попытка'!Z36</f>
        <v>205</v>
      </c>
      <c r="E55" s="14">
        <f>'2 попытка'!Z36</f>
        <v>136</v>
      </c>
      <c r="F55" s="14">
        <v>136</v>
      </c>
      <c r="G55" s="14">
        <v>7</v>
      </c>
      <c r="H55" s="36"/>
      <c r="I55" s="36"/>
      <c r="J55" s="36"/>
      <c r="K55" s="36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2:38" s="2" customFormat="1" ht="12.75">
      <c r="B56" s="2" t="s">
        <v>46</v>
      </c>
      <c r="C56" s="2">
        <v>81</v>
      </c>
      <c r="D56" s="41">
        <f>'1 попытка'!Z37</f>
        <v>134</v>
      </c>
      <c r="E56" s="14">
        <f>'2 попытка'!Z37</f>
        <v>182</v>
      </c>
      <c r="F56" s="14">
        <v>134</v>
      </c>
      <c r="G56" s="14">
        <v>6</v>
      </c>
      <c r="H56" s="36"/>
      <c r="I56" s="36"/>
      <c r="J56" s="36"/>
      <c r="K56" s="36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2:38" s="2" customFormat="1" ht="12.75">
      <c r="B57" s="2" t="s">
        <v>47</v>
      </c>
      <c r="C57" s="2">
        <v>83</v>
      </c>
      <c r="D57" s="41">
        <f>'1 попытка'!Z38</f>
        <v>425</v>
      </c>
      <c r="E57" s="14">
        <f>'2 попытка'!Z38</f>
        <v>-6950</v>
      </c>
      <c r="F57" s="14">
        <v>425</v>
      </c>
      <c r="G57" s="14">
        <v>9</v>
      </c>
      <c r="H57" s="36"/>
      <c r="I57" s="36"/>
      <c r="J57" s="36"/>
      <c r="K57" s="36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2:38" s="2" customFormat="1" ht="12.75">
      <c r="B58" s="2" t="s">
        <v>48</v>
      </c>
      <c r="C58" s="2">
        <v>85</v>
      </c>
      <c r="D58" s="41">
        <f>'1 попытка'!Z39</f>
        <v>606</v>
      </c>
      <c r="E58" s="14">
        <f>'2 попытка'!Z39</f>
        <v>507</v>
      </c>
      <c r="F58" s="14">
        <v>507</v>
      </c>
      <c r="G58" s="14">
        <v>10</v>
      </c>
      <c r="H58" s="36"/>
      <c r="I58" s="36"/>
      <c r="J58" s="36"/>
      <c r="K58" s="36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2:38" s="2" customFormat="1" ht="12.75">
      <c r="B59" s="2" t="s">
        <v>49</v>
      </c>
      <c r="C59" s="2">
        <v>86</v>
      </c>
      <c r="D59" s="41">
        <f>'1 попытка'!Z40</f>
        <v>130</v>
      </c>
      <c r="E59" s="14">
        <f>'2 попытка'!Z40</f>
        <v>129</v>
      </c>
      <c r="F59" s="14">
        <v>129</v>
      </c>
      <c r="G59" s="14">
        <v>5</v>
      </c>
      <c r="H59" s="36"/>
      <c r="I59" s="36"/>
      <c r="J59" s="36"/>
      <c r="K59" s="36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2:38" s="2" customFormat="1" ht="12.75">
      <c r="B60" s="2" t="s">
        <v>19</v>
      </c>
      <c r="C60" s="2">
        <v>23</v>
      </c>
      <c r="D60" s="41">
        <f>'1 попытка'!Z41</f>
        <v>162</v>
      </c>
      <c r="E60" s="14">
        <f>'2 попытка'!Z41</f>
        <v>109</v>
      </c>
      <c r="F60" s="14">
        <v>109</v>
      </c>
      <c r="G60" s="14">
        <v>4</v>
      </c>
      <c r="H60" s="36"/>
      <c r="I60" s="36"/>
      <c r="J60" s="36"/>
      <c r="K60" s="36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2.75">
      <c r="A61" s="2"/>
      <c r="B61" s="2" t="s">
        <v>21</v>
      </c>
      <c r="C61" s="2">
        <v>61</v>
      </c>
      <c r="D61" s="41">
        <f>'1 попытка'!Z42</f>
        <v>163</v>
      </c>
      <c r="E61" s="14">
        <f>'2 попытка'!Z42</f>
        <v>105</v>
      </c>
      <c r="F61" s="14">
        <v>105</v>
      </c>
      <c r="G61" s="14">
        <v>3</v>
      </c>
      <c r="H61" s="36"/>
      <c r="I61" s="36"/>
      <c r="J61" s="36"/>
      <c r="K61" s="36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2.75">
      <c r="A62" s="2"/>
      <c r="B62" s="2" t="s">
        <v>20</v>
      </c>
      <c r="C62" s="2">
        <v>29</v>
      </c>
      <c r="D62" s="41">
        <f>'1 попытка'!Z43</f>
        <v>110</v>
      </c>
      <c r="E62" s="14">
        <f>'2 попытка'!Z43</f>
        <v>101</v>
      </c>
      <c r="F62" s="14">
        <v>101</v>
      </c>
      <c r="G62" s="14">
        <v>2</v>
      </c>
      <c r="H62" s="36"/>
      <c r="I62" s="36"/>
      <c r="J62" s="36"/>
      <c r="K62" s="36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7" s="63" customFormat="1" ht="15.75">
      <c r="A63" s="62"/>
      <c r="B63" s="60" t="s">
        <v>50</v>
      </c>
      <c r="C63" s="61"/>
      <c r="D63" s="61"/>
      <c r="E63" s="61"/>
      <c r="F63" s="61"/>
      <c r="G63" s="61"/>
    </row>
    <row r="64" spans="1:7" ht="12.75">
      <c r="A64" s="43"/>
      <c r="B64" s="43" t="s">
        <v>19</v>
      </c>
      <c r="C64" s="44">
        <v>63</v>
      </c>
      <c r="D64" s="44">
        <f>'1 попытка'!Z45</f>
        <v>0</v>
      </c>
      <c r="E64" s="14">
        <f>'2 попытка'!Z45</f>
        <v>282</v>
      </c>
      <c r="F64" s="14">
        <v>282</v>
      </c>
      <c r="G64" s="14">
        <v>4</v>
      </c>
    </row>
    <row r="65" spans="1:7" ht="12.75">
      <c r="A65" s="43"/>
      <c r="B65" s="43" t="s">
        <v>21</v>
      </c>
      <c r="C65" s="44">
        <v>60</v>
      </c>
      <c r="D65" s="44">
        <f>'1 попытка'!Z46</f>
        <v>233</v>
      </c>
      <c r="E65" s="14">
        <f>'2 попытка'!Z46</f>
        <v>331</v>
      </c>
      <c r="F65" s="14">
        <v>233</v>
      </c>
      <c r="G65" s="14">
        <v>3</v>
      </c>
    </row>
    <row r="66" spans="1:7" ht="12.75">
      <c r="A66" s="43"/>
      <c r="B66" s="43" t="s">
        <v>20</v>
      </c>
      <c r="C66" s="44">
        <v>65</v>
      </c>
      <c r="D66" s="44">
        <f>'1 попытка'!Z47</f>
        <v>321</v>
      </c>
      <c r="E66" s="14">
        <f>'2 попытка'!Z47</f>
        <v>141</v>
      </c>
      <c r="F66" s="14">
        <v>141</v>
      </c>
      <c r="G66" s="14">
        <v>2</v>
      </c>
    </row>
    <row r="67" spans="1:7" ht="12.75">
      <c r="A67" s="43"/>
      <c r="B67" s="43" t="s">
        <v>44</v>
      </c>
      <c r="C67" s="44">
        <v>88</v>
      </c>
      <c r="D67" s="44">
        <f>'1 попытка'!Z49</f>
        <v>114</v>
      </c>
      <c r="E67" s="14">
        <f>'2 попытка'!Z49</f>
        <v>127</v>
      </c>
      <c r="F67" s="14">
        <v>114</v>
      </c>
      <c r="G67" s="14">
        <v>1</v>
      </c>
    </row>
    <row r="68" spans="1:7" ht="12.75">
      <c r="A68"/>
      <c r="B68"/>
      <c r="C68"/>
      <c r="D68"/>
      <c r="E68"/>
      <c r="F68"/>
      <c r="G68"/>
    </row>
    <row r="69" ht="12.75"/>
    <row r="70" ht="12.75"/>
    <row r="71" ht="12.75"/>
  </sheetData>
  <sheetProtection/>
  <autoFilter ref="A3:G36"/>
  <mergeCells count="7">
    <mergeCell ref="G3:G4"/>
    <mergeCell ref="A3:A4"/>
    <mergeCell ref="B3:B4"/>
    <mergeCell ref="C3:C4"/>
    <mergeCell ref="D3:D4"/>
    <mergeCell ref="E3:E4"/>
    <mergeCell ref="F3:F4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F40" sqref="F40"/>
    </sheetView>
  </sheetViews>
  <sheetFormatPr defaultColWidth="9.140625" defaultRowHeight="12.75"/>
  <cols>
    <col min="2" max="2" width="32.8515625" style="0" bestFit="1" customWidth="1"/>
    <col min="6" max="6" width="18.57421875" style="0" customWidth="1"/>
    <col min="10" max="10" width="18.140625" style="0" customWidth="1"/>
  </cols>
  <sheetData>
    <row r="1" ht="18">
      <c r="B1" s="13" t="s">
        <v>17</v>
      </c>
    </row>
    <row r="2" spans="1:3" ht="12.75">
      <c r="A2" s="2" t="s">
        <v>7</v>
      </c>
      <c r="B2" s="2" t="s">
        <v>10</v>
      </c>
      <c r="C2" s="2" t="s">
        <v>6</v>
      </c>
    </row>
    <row r="3" spans="1:3" ht="12.75">
      <c r="A3" s="2">
        <v>1</v>
      </c>
      <c r="B3" s="5" t="s">
        <v>73</v>
      </c>
      <c r="C3" s="2">
        <v>2</v>
      </c>
    </row>
    <row r="4" spans="1:3" ht="12.75">
      <c r="A4" s="2">
        <v>2</v>
      </c>
      <c r="B4" s="34" t="s">
        <v>74</v>
      </c>
      <c r="C4" s="2">
        <v>1</v>
      </c>
    </row>
    <row r="5" spans="1:3" ht="12.75">
      <c r="A5" s="2">
        <v>3</v>
      </c>
      <c r="B5" s="5" t="s">
        <v>75</v>
      </c>
      <c r="C5" s="2"/>
    </row>
    <row r="6" spans="1:3" ht="12.75">
      <c r="A6" s="2">
        <v>4</v>
      </c>
      <c r="B6" s="34" t="s">
        <v>76</v>
      </c>
      <c r="C6" s="2"/>
    </row>
    <row r="7" ht="12.75">
      <c r="B7" s="29"/>
    </row>
    <row r="8" spans="1:3" ht="12.75">
      <c r="A8" s="2" t="s">
        <v>7</v>
      </c>
      <c r="B8" s="5"/>
      <c r="C8" s="2" t="s">
        <v>6</v>
      </c>
    </row>
    <row r="9" spans="1:7" ht="12.75">
      <c r="A9" s="2">
        <v>1</v>
      </c>
      <c r="B9" s="5" t="s">
        <v>92</v>
      </c>
      <c r="C9" s="2"/>
      <c r="E9" s="2" t="s">
        <v>7</v>
      </c>
      <c r="F9" s="5"/>
      <c r="G9" s="2" t="s">
        <v>6</v>
      </c>
    </row>
    <row r="10" spans="1:7" ht="12.75">
      <c r="A10" s="2">
        <v>2</v>
      </c>
      <c r="B10" s="5" t="s">
        <v>77</v>
      </c>
      <c r="C10" s="2">
        <v>1</v>
      </c>
      <c r="E10" s="2">
        <v>1</v>
      </c>
      <c r="F10" s="34" t="s">
        <v>74</v>
      </c>
      <c r="G10" s="2"/>
    </row>
    <row r="11" spans="1:7" ht="12.75">
      <c r="A11" s="2">
        <v>3</v>
      </c>
      <c r="B11" s="33" t="s">
        <v>78</v>
      </c>
      <c r="C11" s="2"/>
      <c r="E11" s="2">
        <v>2</v>
      </c>
      <c r="F11" s="33" t="s">
        <v>79</v>
      </c>
      <c r="G11" s="2"/>
    </row>
    <row r="12" spans="1:7" ht="12.75">
      <c r="A12" s="2">
        <v>4</v>
      </c>
      <c r="B12" s="33" t="s">
        <v>79</v>
      </c>
      <c r="C12" s="2">
        <v>2</v>
      </c>
      <c r="E12" s="2">
        <v>3</v>
      </c>
      <c r="F12" s="33" t="s">
        <v>80</v>
      </c>
      <c r="G12" s="2">
        <v>1</v>
      </c>
    </row>
    <row r="13" spans="2:7" ht="12.75">
      <c r="B13" s="29"/>
      <c r="E13" s="2">
        <v>4</v>
      </c>
      <c r="F13" s="33" t="s">
        <v>89</v>
      </c>
      <c r="G13" s="2"/>
    </row>
    <row r="14" spans="1:11" ht="12.75">
      <c r="A14" s="2" t="s">
        <v>7</v>
      </c>
      <c r="B14" s="5"/>
      <c r="C14" s="2" t="s">
        <v>6</v>
      </c>
      <c r="E14" s="2">
        <v>5</v>
      </c>
      <c r="F14" s="33" t="s">
        <v>86</v>
      </c>
      <c r="G14" s="2">
        <v>2</v>
      </c>
      <c r="I14" s="2" t="s">
        <v>7</v>
      </c>
      <c r="J14" s="5"/>
      <c r="K14" s="2" t="s">
        <v>6</v>
      </c>
    </row>
    <row r="15" spans="1:11" ht="12.75">
      <c r="A15" s="2">
        <v>1</v>
      </c>
      <c r="B15" s="18" t="s">
        <v>89</v>
      </c>
      <c r="C15" s="2">
        <v>1</v>
      </c>
      <c r="I15" s="2">
        <v>1</v>
      </c>
      <c r="J15" s="34" t="s">
        <v>80</v>
      </c>
      <c r="K15" s="2">
        <v>1</v>
      </c>
    </row>
    <row r="16" spans="1:11" ht="12.75">
      <c r="A16" s="2">
        <v>2</v>
      </c>
      <c r="B16" s="33" t="s">
        <v>81</v>
      </c>
      <c r="C16" s="2"/>
      <c r="E16" s="2" t="s">
        <v>7</v>
      </c>
      <c r="F16" s="5"/>
      <c r="G16" s="2" t="s">
        <v>6</v>
      </c>
      <c r="I16" s="2">
        <v>2</v>
      </c>
      <c r="J16" s="33" t="s">
        <v>85</v>
      </c>
      <c r="K16" s="2">
        <v>2</v>
      </c>
    </row>
    <row r="17" spans="1:11" ht="12.75">
      <c r="A17" s="2">
        <v>3</v>
      </c>
      <c r="B17" s="34" t="s">
        <v>82</v>
      </c>
      <c r="C17" s="2">
        <v>2</v>
      </c>
      <c r="E17" s="2">
        <v>1</v>
      </c>
      <c r="F17" s="34" t="s">
        <v>73</v>
      </c>
      <c r="G17" s="2">
        <v>2</v>
      </c>
      <c r="I17" s="2">
        <v>3</v>
      </c>
      <c r="J17" s="33" t="s">
        <v>73</v>
      </c>
      <c r="K17" s="2">
        <v>3</v>
      </c>
    </row>
    <row r="18" spans="1:11" ht="12.75">
      <c r="A18" s="2">
        <v>4</v>
      </c>
      <c r="B18" s="33" t="s">
        <v>83</v>
      </c>
      <c r="C18" s="2"/>
      <c r="E18" s="2">
        <v>2</v>
      </c>
      <c r="F18" s="33" t="s">
        <v>88</v>
      </c>
      <c r="G18" s="2"/>
      <c r="I18" s="2">
        <v>4</v>
      </c>
      <c r="J18" s="33" t="s">
        <v>86</v>
      </c>
      <c r="K18" s="2">
        <v>4</v>
      </c>
    </row>
    <row r="19" spans="2:7" ht="12.75">
      <c r="B19" s="29"/>
      <c r="E19" s="2">
        <v>3</v>
      </c>
      <c r="F19" s="33" t="s">
        <v>82</v>
      </c>
      <c r="G19" s="2"/>
    </row>
    <row r="20" spans="1:7" ht="12.75">
      <c r="A20" s="2" t="s">
        <v>7</v>
      </c>
      <c r="B20" s="5"/>
      <c r="C20" s="2" t="s">
        <v>6</v>
      </c>
      <c r="E20" s="2">
        <v>4</v>
      </c>
      <c r="F20" s="33" t="s">
        <v>90</v>
      </c>
      <c r="G20" s="2"/>
    </row>
    <row r="21" spans="1:7" ht="12.75">
      <c r="A21" s="2">
        <v>1</v>
      </c>
      <c r="B21" s="34" t="s">
        <v>84</v>
      </c>
      <c r="C21" s="2"/>
      <c r="E21" s="2">
        <v>5</v>
      </c>
      <c r="F21" s="33" t="s">
        <v>85</v>
      </c>
      <c r="G21" s="2">
        <v>1</v>
      </c>
    </row>
    <row r="22" spans="1:3" ht="12.75">
      <c r="A22" s="2">
        <v>2</v>
      </c>
      <c r="B22" s="33" t="s">
        <v>80</v>
      </c>
      <c r="C22" s="2">
        <v>1</v>
      </c>
    </row>
    <row r="23" spans="1:3" ht="12.75">
      <c r="A23" s="2">
        <v>3</v>
      </c>
      <c r="B23" s="33" t="s">
        <v>91</v>
      </c>
      <c r="C23" s="2"/>
    </row>
    <row r="24" spans="1:3" ht="12.75">
      <c r="A24" s="2">
        <v>4</v>
      </c>
      <c r="B24" s="33" t="s">
        <v>85</v>
      </c>
      <c r="C24" s="2">
        <v>2</v>
      </c>
    </row>
    <row r="25" spans="1:3" ht="12.75">
      <c r="A25" s="2">
        <v>5</v>
      </c>
      <c r="B25" s="33"/>
      <c r="C25" s="2"/>
    </row>
    <row r="27" spans="1:3" ht="12.75">
      <c r="A27" s="2" t="s">
        <v>7</v>
      </c>
      <c r="B27" s="5"/>
      <c r="C27" s="2" t="s">
        <v>6</v>
      </c>
    </row>
    <row r="28" spans="1:3" ht="12.75">
      <c r="A28" s="2">
        <v>1</v>
      </c>
      <c r="B28" s="34" t="s">
        <v>90</v>
      </c>
      <c r="C28" s="2">
        <v>1</v>
      </c>
    </row>
    <row r="29" spans="1:3" ht="12.75">
      <c r="A29" s="2">
        <v>2</v>
      </c>
      <c r="B29" s="33" t="s">
        <v>86</v>
      </c>
      <c r="C29" s="2">
        <v>2</v>
      </c>
    </row>
    <row r="30" spans="1:3" ht="12.75">
      <c r="A30" s="2">
        <v>3</v>
      </c>
      <c r="B30" s="33" t="s">
        <v>87</v>
      </c>
      <c r="C30" s="2"/>
    </row>
    <row r="31" spans="1:3" ht="12.75">
      <c r="A31" s="2">
        <v>4</v>
      </c>
      <c r="B31" s="33"/>
      <c r="C31" s="2"/>
    </row>
    <row r="33" ht="12.75">
      <c r="A33" t="s">
        <v>93</v>
      </c>
    </row>
    <row r="34" spans="1:3" ht="12.75">
      <c r="A34" s="2" t="s">
        <v>7</v>
      </c>
      <c r="B34" s="5"/>
      <c r="C34" s="2" t="s">
        <v>6</v>
      </c>
    </row>
    <row r="35" spans="1:3" ht="12.75">
      <c r="A35" s="2">
        <v>1</v>
      </c>
      <c r="B35" s="34" t="s">
        <v>94</v>
      </c>
      <c r="C35" s="2">
        <v>1</v>
      </c>
    </row>
    <row r="36" spans="1:3" ht="12.75">
      <c r="A36" s="2">
        <v>2</v>
      </c>
      <c r="B36" s="33" t="s">
        <v>95</v>
      </c>
      <c r="C36" s="2">
        <v>2</v>
      </c>
    </row>
    <row r="37" spans="1:3" ht="12.75">
      <c r="A37" s="2">
        <v>3</v>
      </c>
      <c r="B37" s="33" t="s">
        <v>96</v>
      </c>
      <c r="C37" s="2">
        <v>3</v>
      </c>
    </row>
    <row r="38" spans="1:3" ht="12.75">
      <c r="A38" s="2">
        <v>4</v>
      </c>
      <c r="B38" s="33" t="s">
        <v>74</v>
      </c>
      <c r="C38" s="2">
        <v>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Орлов Михаил</cp:lastModifiedBy>
  <cp:lastPrinted>2015-04-11T12:46:38Z</cp:lastPrinted>
  <dcterms:created xsi:type="dcterms:W3CDTF">1996-10-08T23:32:33Z</dcterms:created>
  <dcterms:modified xsi:type="dcterms:W3CDTF">2015-04-15T11:17:55Z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bce7209c-0895-4d9a-869c-8bbbcc1affbe</vt:lpwstr>
  </property>
  <property fmtid="{D5CDD505-2E9C-101B-9397-08002B2CF9AE}" pid="3" name="AutoVersionDisabled">
    <vt:lpwstr>0</vt:lpwstr>
  </property>
  <property fmtid="{D5CDD505-2E9C-101B-9397-08002B2CF9AE}" pid="4" name="ItemType">
    <vt:lpwstr>1</vt:lpwstr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Description">
    <vt:lpwstr/>
  </property>
  <property fmtid="{D5CDD505-2E9C-101B-9397-08002B2CF9AE}" pid="8" name="_SourceUrl">
    <vt:lpwstr/>
  </property>
</Properties>
</file>